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4 Стройка\10. Ремонт лестничных маршей, коридора, остекления гарднробных\1 ТЗ_Извещение\"/>
    </mc:Choice>
  </mc:AlternateContent>
  <xr:revisionPtr revIDLastSave="0" documentId="13_ncr:1_{1A7B3C9C-59FA-4FF6-8B92-766D0A88D631}" xr6:coauthVersionLast="47" xr6:coauthVersionMax="47" xr10:uidLastSave="{00000000-0000-0000-0000-000000000000}"/>
  <bookViews>
    <workbookView xWindow="28680" yWindow="-120" windowWidth="29040" windowHeight="15840" activeTab="2" xr2:uid="{00000000-000D-0000-FFFF-FFFF00000000}"/>
  </bookViews>
  <sheets>
    <sheet name="Лестничные клетки" sheetId="1" r:id="rId1"/>
    <sheet name="Коридор 1-го этажа" sheetId="2" r:id="rId2"/>
    <sheet name="Остекление гардеробов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89" i="3" l="1"/>
  <c r="M88" i="3"/>
  <c r="M87" i="3"/>
  <c r="M84" i="3"/>
  <c r="M85" i="3" s="1"/>
  <c r="K84" i="3"/>
  <c r="K83" i="3"/>
  <c r="M83" i="3" s="1"/>
  <c r="M80" i="3"/>
  <c r="K80" i="3"/>
  <c r="K79" i="3"/>
  <c r="M79" i="3" s="1"/>
  <c r="M78" i="3"/>
  <c r="K78" i="3"/>
  <c r="K77" i="3"/>
  <c r="M77" i="3" s="1"/>
  <c r="K76" i="3"/>
  <c r="M76" i="3" s="1"/>
  <c r="K75" i="3"/>
  <c r="M75" i="3" s="1"/>
  <c r="K74" i="3"/>
  <c r="M74" i="3" s="1"/>
  <c r="K73" i="3"/>
  <c r="M73" i="3" s="1"/>
  <c r="K72" i="3"/>
  <c r="M72" i="3" s="1"/>
  <c r="M70" i="3"/>
  <c r="M69" i="3"/>
  <c r="K69" i="3"/>
  <c r="K68" i="3"/>
  <c r="M68" i="3" s="1"/>
  <c r="M67" i="3"/>
  <c r="K67" i="3"/>
  <c r="K66" i="3"/>
  <c r="M66" i="3" s="1"/>
  <c r="K65" i="3"/>
  <c r="M65" i="3" s="1"/>
  <c r="K64" i="3"/>
  <c r="M64" i="3" s="1"/>
  <c r="M63" i="3"/>
  <c r="K63" i="3"/>
  <c r="M62" i="3"/>
  <c r="K62" i="3"/>
  <c r="K61" i="3"/>
  <c r="M61" i="3" s="1"/>
  <c r="M59" i="3"/>
  <c r="K58" i="3"/>
  <c r="M58" i="3" s="1"/>
  <c r="K57" i="3"/>
  <c r="M57" i="3" s="1"/>
  <c r="M56" i="3"/>
  <c r="K56" i="3"/>
  <c r="K55" i="3"/>
  <c r="M55" i="3" s="1"/>
  <c r="K54" i="3"/>
  <c r="M54" i="3" s="1"/>
  <c r="K53" i="3"/>
  <c r="M53" i="3" s="1"/>
  <c r="K52" i="3"/>
  <c r="M52" i="3" s="1"/>
  <c r="K51" i="3"/>
  <c r="M51" i="3" s="1"/>
  <c r="K50" i="3"/>
  <c r="M50" i="3" s="1"/>
  <c r="M48" i="3"/>
  <c r="K47" i="3"/>
  <c r="M47" i="3" s="1"/>
  <c r="M42" i="3"/>
  <c r="M41" i="3"/>
  <c r="M39" i="3"/>
  <c r="K39" i="3"/>
  <c r="K40" i="3"/>
  <c r="M40" i="3" s="1"/>
  <c r="K36" i="3"/>
  <c r="M36" i="3" s="1"/>
  <c r="K35" i="3"/>
  <c r="M35" i="3" s="1"/>
  <c r="M34" i="3"/>
  <c r="K34" i="3"/>
  <c r="K33" i="3"/>
  <c r="M33" i="3" s="1"/>
  <c r="K30" i="3"/>
  <c r="M30" i="3" s="1"/>
  <c r="K29" i="3"/>
  <c r="M29" i="3" s="1"/>
  <c r="K28" i="3"/>
  <c r="M28" i="3" s="1"/>
  <c r="K27" i="3"/>
  <c r="M27" i="3" s="1"/>
  <c r="K24" i="3"/>
  <c r="M24" i="3" s="1"/>
  <c r="K23" i="3"/>
  <c r="M23" i="3" s="1"/>
  <c r="K22" i="3"/>
  <c r="M22" i="3" s="1"/>
  <c r="K21" i="3"/>
  <c r="M21" i="3" s="1"/>
  <c r="M25" i="3" s="1"/>
  <c r="K20" i="3"/>
  <c r="M20" i="3" s="1"/>
  <c r="K17" i="3"/>
  <c r="M17" i="3" s="1"/>
  <c r="M18" i="3" s="1"/>
  <c r="M36" i="2"/>
  <c r="M27" i="2"/>
  <c r="M28" i="2"/>
  <c r="M26" i="2"/>
  <c r="K27" i="2"/>
  <c r="K28" i="2"/>
  <c r="K26" i="2"/>
  <c r="K23" i="2"/>
  <c r="M23" i="2" s="1"/>
  <c r="K24" i="2"/>
  <c r="M24" i="2" s="1"/>
  <c r="K22" i="2"/>
  <c r="M22" i="2" s="1"/>
  <c r="M81" i="3" l="1"/>
  <c r="M86" i="3" s="1"/>
  <c r="M31" i="3"/>
  <c r="M37" i="3"/>
  <c r="K54" i="2"/>
  <c r="M54" i="2" s="1"/>
  <c r="M55" i="2" s="1"/>
  <c r="K51" i="2"/>
  <c r="M51" i="2" s="1"/>
  <c r="M52" i="2" s="1"/>
  <c r="M56" i="2" s="1"/>
  <c r="K48" i="2"/>
  <c r="M48" i="2" s="1"/>
  <c r="K47" i="2"/>
  <c r="M47" i="2" s="1"/>
  <c r="K46" i="2"/>
  <c r="M46" i="2" s="1"/>
  <c r="K45" i="2"/>
  <c r="M45" i="2" s="1"/>
  <c r="K44" i="2"/>
  <c r="M44" i="2" s="1"/>
  <c r="K43" i="2"/>
  <c r="M43" i="2" s="1"/>
  <c r="K42" i="2"/>
  <c r="M42" i="2" s="1"/>
  <c r="K41" i="2"/>
  <c r="M41" i="2" s="1"/>
  <c r="K40" i="2"/>
  <c r="M40" i="2" s="1"/>
  <c r="K39" i="2"/>
  <c r="M39" i="2" s="1"/>
  <c r="K38" i="2"/>
  <c r="M38" i="2" s="1"/>
  <c r="K35" i="2"/>
  <c r="M35" i="2" s="1"/>
  <c r="K34" i="2"/>
  <c r="M34" i="2" s="1"/>
  <c r="K33" i="2"/>
  <c r="M33" i="2" s="1"/>
  <c r="K32" i="2"/>
  <c r="M32" i="2" s="1"/>
  <c r="K31" i="2"/>
  <c r="M31" i="2" s="1"/>
  <c r="K30" i="2"/>
  <c r="M30" i="2" s="1"/>
  <c r="K29" i="2"/>
  <c r="M29" i="2" s="1"/>
  <c r="K20" i="2"/>
  <c r="M20" i="2" s="1"/>
  <c r="K19" i="2"/>
  <c r="M19" i="2" s="1"/>
  <c r="K18" i="2"/>
  <c r="M18" i="2" s="1"/>
  <c r="K17" i="2"/>
  <c r="M17" i="2" s="1"/>
  <c r="K16" i="2"/>
  <c r="M16" i="2" s="1"/>
  <c r="M267" i="1"/>
  <c r="M265" i="1"/>
  <c r="M148" i="1"/>
  <c r="M87" i="1"/>
  <c r="K264" i="1"/>
  <c r="M264" i="1" s="1"/>
  <c r="K261" i="1"/>
  <c r="M261" i="1" s="1"/>
  <c r="K260" i="1"/>
  <c r="M260" i="1" s="1"/>
  <c r="M262" i="1" s="1"/>
  <c r="M257" i="1"/>
  <c r="K257" i="1"/>
  <c r="K256" i="1"/>
  <c r="M256" i="1" s="1"/>
  <c r="K255" i="1"/>
  <c r="M255" i="1" s="1"/>
  <c r="K254" i="1"/>
  <c r="M254" i="1" s="1"/>
  <c r="K253" i="1"/>
  <c r="M253" i="1" s="1"/>
  <c r="K252" i="1"/>
  <c r="M252" i="1" s="1"/>
  <c r="K251" i="1"/>
  <c r="M251" i="1" s="1"/>
  <c r="K250" i="1"/>
  <c r="M250" i="1" s="1"/>
  <c r="K249" i="1"/>
  <c r="M249" i="1" s="1"/>
  <c r="K248" i="1"/>
  <c r="M248" i="1" s="1"/>
  <c r="K247" i="1"/>
  <c r="M247" i="1" s="1"/>
  <c r="K246" i="1"/>
  <c r="M246" i="1" s="1"/>
  <c r="K245" i="1"/>
  <c r="M245" i="1" s="1"/>
  <c r="K244" i="1"/>
  <c r="M244" i="1" s="1"/>
  <c r="K243" i="1"/>
  <c r="M243" i="1" s="1"/>
  <c r="K242" i="1"/>
  <c r="M242" i="1" s="1"/>
  <c r="K241" i="1"/>
  <c r="M241" i="1" s="1"/>
  <c r="K238" i="1"/>
  <c r="M238" i="1" s="1"/>
  <c r="K237" i="1"/>
  <c r="M237" i="1" s="1"/>
  <c r="K236" i="1"/>
  <c r="M236" i="1" s="1"/>
  <c r="K235" i="1"/>
  <c r="M235" i="1" s="1"/>
  <c r="K234" i="1"/>
  <c r="M234" i="1" s="1"/>
  <c r="K233" i="1"/>
  <c r="M233" i="1" s="1"/>
  <c r="K232" i="1"/>
  <c r="M232" i="1" s="1"/>
  <c r="K231" i="1"/>
  <c r="M231" i="1" s="1"/>
  <c r="K230" i="1"/>
  <c r="M230" i="1" s="1"/>
  <c r="K229" i="1"/>
  <c r="M229" i="1" s="1"/>
  <c r="K228" i="1"/>
  <c r="M228" i="1" s="1"/>
  <c r="K227" i="1"/>
  <c r="M227" i="1" s="1"/>
  <c r="K226" i="1"/>
  <c r="M226" i="1" s="1"/>
  <c r="K225" i="1"/>
  <c r="M225" i="1" s="1"/>
  <c r="K224" i="1"/>
  <c r="M224" i="1" s="1"/>
  <c r="K223" i="1"/>
  <c r="M223" i="1" s="1"/>
  <c r="K222" i="1"/>
  <c r="M222" i="1" s="1"/>
  <c r="K221" i="1"/>
  <c r="M221" i="1" s="1"/>
  <c r="K220" i="1"/>
  <c r="M220" i="1" s="1"/>
  <c r="M215" i="1"/>
  <c r="M216" i="1" s="1"/>
  <c r="K215" i="1"/>
  <c r="K212" i="1"/>
  <c r="M212" i="1" s="1"/>
  <c r="K211" i="1"/>
  <c r="M211" i="1" s="1"/>
  <c r="K210" i="1"/>
  <c r="M210" i="1" s="1"/>
  <c r="K209" i="1"/>
  <c r="M209" i="1" s="1"/>
  <c r="K208" i="1"/>
  <c r="M208" i="1" s="1"/>
  <c r="K207" i="1"/>
  <c r="M207" i="1" s="1"/>
  <c r="K206" i="1"/>
  <c r="M206" i="1" s="1"/>
  <c r="M213" i="1" s="1"/>
  <c r="K203" i="1"/>
  <c r="M203" i="1" s="1"/>
  <c r="K202" i="1"/>
  <c r="M202" i="1" s="1"/>
  <c r="K201" i="1"/>
  <c r="M201" i="1" s="1"/>
  <c r="K200" i="1"/>
  <c r="M200" i="1" s="1"/>
  <c r="K199" i="1"/>
  <c r="M199" i="1" s="1"/>
  <c r="K198" i="1"/>
  <c r="M198" i="1" s="1"/>
  <c r="K197" i="1"/>
  <c r="M197" i="1" s="1"/>
  <c r="K196" i="1"/>
  <c r="M196" i="1" s="1"/>
  <c r="K195" i="1"/>
  <c r="M195" i="1" s="1"/>
  <c r="K194" i="1"/>
  <c r="M194" i="1" s="1"/>
  <c r="K189" i="1"/>
  <c r="M189" i="1" s="1"/>
  <c r="M190" i="1" s="1"/>
  <c r="K186" i="1"/>
  <c r="M186" i="1" s="1"/>
  <c r="K185" i="1"/>
  <c r="M185" i="1" s="1"/>
  <c r="K184" i="1"/>
  <c r="M184" i="1" s="1"/>
  <c r="K183" i="1"/>
  <c r="M183" i="1" s="1"/>
  <c r="M187" i="1" s="1"/>
  <c r="K180" i="1"/>
  <c r="M180" i="1" s="1"/>
  <c r="M179" i="1"/>
  <c r="K179" i="1"/>
  <c r="K178" i="1"/>
  <c r="M178" i="1" s="1"/>
  <c r="K177" i="1"/>
  <c r="M177" i="1" s="1"/>
  <c r="K176" i="1"/>
  <c r="M176" i="1" s="1"/>
  <c r="K175" i="1"/>
  <c r="M175" i="1" s="1"/>
  <c r="K174" i="1"/>
  <c r="M174" i="1" s="1"/>
  <c r="K173" i="1"/>
  <c r="M173" i="1" s="1"/>
  <c r="K172" i="1"/>
  <c r="M172" i="1" s="1"/>
  <c r="K171" i="1"/>
  <c r="M171" i="1" s="1"/>
  <c r="K170" i="1"/>
  <c r="M170" i="1" s="1"/>
  <c r="K169" i="1"/>
  <c r="M169" i="1" s="1"/>
  <c r="K168" i="1"/>
  <c r="M168" i="1" s="1"/>
  <c r="K167" i="1"/>
  <c r="M167" i="1" s="1"/>
  <c r="M164" i="1"/>
  <c r="K164" i="1"/>
  <c r="K163" i="1"/>
  <c r="M163" i="1" s="1"/>
  <c r="K162" i="1"/>
  <c r="M162" i="1" s="1"/>
  <c r="K161" i="1"/>
  <c r="M161" i="1" s="1"/>
  <c r="K160" i="1"/>
  <c r="M160" i="1" s="1"/>
  <c r="K159" i="1"/>
  <c r="M159" i="1" s="1"/>
  <c r="K158" i="1"/>
  <c r="M158" i="1" s="1"/>
  <c r="K157" i="1"/>
  <c r="M157" i="1" s="1"/>
  <c r="K156" i="1"/>
  <c r="M156" i="1" s="1"/>
  <c r="K155" i="1"/>
  <c r="M155" i="1" s="1"/>
  <c r="M165" i="1" s="1"/>
  <c r="K141" i="1"/>
  <c r="M141" i="1" s="1"/>
  <c r="K142" i="1"/>
  <c r="M142" i="1" s="1"/>
  <c r="K143" i="1"/>
  <c r="M143" i="1" s="1"/>
  <c r="K144" i="1"/>
  <c r="M144" i="1" s="1"/>
  <c r="K140" i="1"/>
  <c r="M140" i="1" s="1"/>
  <c r="M145" i="1" s="1"/>
  <c r="K117" i="1"/>
  <c r="M117" i="1" s="1"/>
  <c r="M138" i="1" s="1"/>
  <c r="K118" i="1"/>
  <c r="M118" i="1" s="1"/>
  <c r="K119" i="1"/>
  <c r="M119" i="1" s="1"/>
  <c r="K120" i="1"/>
  <c r="M120" i="1" s="1"/>
  <c r="K121" i="1"/>
  <c r="M121" i="1" s="1"/>
  <c r="K122" i="1"/>
  <c r="M122" i="1" s="1"/>
  <c r="K116" i="1"/>
  <c r="M116" i="1" s="1"/>
  <c r="K111" i="1"/>
  <c r="M111" i="1" s="1"/>
  <c r="K110" i="1"/>
  <c r="M110" i="1" s="1"/>
  <c r="K81" i="1"/>
  <c r="M81" i="1" s="1"/>
  <c r="K82" i="1"/>
  <c r="M82" i="1" s="1"/>
  <c r="K83" i="1"/>
  <c r="M83" i="1" s="1"/>
  <c r="K84" i="1"/>
  <c r="M84" i="1" s="1"/>
  <c r="K85" i="1"/>
  <c r="M85" i="1" s="1"/>
  <c r="K86" i="1"/>
  <c r="M86" i="1" s="1"/>
  <c r="K80" i="1"/>
  <c r="M80" i="1" s="1"/>
  <c r="K61" i="1"/>
  <c r="M61" i="1" s="1"/>
  <c r="K62" i="1"/>
  <c r="M62" i="1" s="1"/>
  <c r="K63" i="1"/>
  <c r="M63" i="1" s="1"/>
  <c r="K64" i="1"/>
  <c r="M64" i="1" s="1"/>
  <c r="K65" i="1"/>
  <c r="M65" i="1" s="1"/>
  <c r="K66" i="1"/>
  <c r="M66" i="1" s="1"/>
  <c r="K67" i="1"/>
  <c r="M67" i="1" s="1"/>
  <c r="K68" i="1"/>
  <c r="M68" i="1" s="1"/>
  <c r="K69" i="1"/>
  <c r="M69" i="1" s="1"/>
  <c r="K70" i="1"/>
  <c r="M70" i="1" s="1"/>
  <c r="K71" i="1"/>
  <c r="M71" i="1" s="1"/>
  <c r="K72" i="1"/>
  <c r="M72" i="1" s="1"/>
  <c r="K73" i="1"/>
  <c r="M73" i="1" s="1"/>
  <c r="K74" i="1"/>
  <c r="M74" i="1" s="1"/>
  <c r="K75" i="1"/>
  <c r="M75" i="1" s="1"/>
  <c r="K76" i="1"/>
  <c r="M76" i="1" s="1"/>
  <c r="K77" i="1"/>
  <c r="M77" i="1" s="1"/>
  <c r="K31" i="1"/>
  <c r="M31" i="1" s="1"/>
  <c r="K32" i="1"/>
  <c r="M32" i="1" s="1"/>
  <c r="K33" i="1"/>
  <c r="M33" i="1" s="1"/>
  <c r="K34" i="1"/>
  <c r="M34" i="1" s="1"/>
  <c r="K35" i="1"/>
  <c r="M35" i="1" s="1"/>
  <c r="K36" i="1"/>
  <c r="M36" i="1" s="1"/>
  <c r="K37" i="1"/>
  <c r="M37" i="1" s="1"/>
  <c r="K38" i="1"/>
  <c r="M38" i="1" s="1"/>
  <c r="K39" i="1"/>
  <c r="M39" i="1" s="1"/>
  <c r="K40" i="1"/>
  <c r="M40" i="1" s="1"/>
  <c r="K41" i="1"/>
  <c r="M41" i="1" s="1"/>
  <c r="K42" i="1"/>
  <c r="M42" i="1" s="1"/>
  <c r="K43" i="1"/>
  <c r="M43" i="1" s="1"/>
  <c r="K147" i="1"/>
  <c r="M147" i="1" s="1"/>
  <c r="K123" i="1"/>
  <c r="M123" i="1" s="1"/>
  <c r="K124" i="1"/>
  <c r="M124" i="1" s="1"/>
  <c r="K125" i="1"/>
  <c r="M125" i="1" s="1"/>
  <c r="K126" i="1"/>
  <c r="M126" i="1" s="1"/>
  <c r="K127" i="1"/>
  <c r="M127" i="1" s="1"/>
  <c r="K128" i="1"/>
  <c r="M128" i="1" s="1"/>
  <c r="K129" i="1"/>
  <c r="M129" i="1" s="1"/>
  <c r="K130" i="1"/>
  <c r="M130" i="1" s="1"/>
  <c r="K131" i="1"/>
  <c r="M131" i="1" s="1"/>
  <c r="K132" i="1"/>
  <c r="M132" i="1" s="1"/>
  <c r="K133" i="1"/>
  <c r="M133" i="1" s="1"/>
  <c r="K134" i="1"/>
  <c r="M134" i="1" s="1"/>
  <c r="K135" i="1"/>
  <c r="M135" i="1" s="1"/>
  <c r="K136" i="1"/>
  <c r="M136" i="1" s="1"/>
  <c r="K137" i="1"/>
  <c r="M137" i="1" s="1"/>
  <c r="K97" i="1"/>
  <c r="M97" i="1" s="1"/>
  <c r="K98" i="1"/>
  <c r="M98" i="1" s="1"/>
  <c r="K99" i="1"/>
  <c r="M99" i="1" s="1"/>
  <c r="K100" i="1"/>
  <c r="M100" i="1" s="1"/>
  <c r="K101" i="1"/>
  <c r="M101" i="1" s="1"/>
  <c r="K102" i="1"/>
  <c r="M102" i="1" s="1"/>
  <c r="K103" i="1"/>
  <c r="M103" i="1" s="1"/>
  <c r="K104" i="1"/>
  <c r="M104" i="1" s="1"/>
  <c r="K105" i="1"/>
  <c r="M105" i="1" s="1"/>
  <c r="K106" i="1"/>
  <c r="M106" i="1" s="1"/>
  <c r="K107" i="1"/>
  <c r="M107" i="1" s="1"/>
  <c r="K108" i="1"/>
  <c r="M108" i="1" s="1"/>
  <c r="K109" i="1"/>
  <c r="M109" i="1" s="1"/>
  <c r="K112" i="1"/>
  <c r="M112" i="1" s="1"/>
  <c r="K113" i="1"/>
  <c r="M113" i="1" s="1"/>
  <c r="K96" i="1"/>
  <c r="M96" i="1" s="1"/>
  <c r="M114" i="1" s="1"/>
  <c r="K89" i="1"/>
  <c r="M89" i="1" s="1"/>
  <c r="M90" i="1" s="1"/>
  <c r="K47" i="1"/>
  <c r="M47" i="1" s="1"/>
  <c r="M78" i="1" s="1"/>
  <c r="K48" i="1"/>
  <c r="M48" i="1" s="1"/>
  <c r="K49" i="1"/>
  <c r="M49" i="1" s="1"/>
  <c r="K50" i="1"/>
  <c r="M50" i="1" s="1"/>
  <c r="K51" i="1"/>
  <c r="M51" i="1" s="1"/>
  <c r="K52" i="1"/>
  <c r="M52" i="1" s="1"/>
  <c r="K53" i="1"/>
  <c r="M53" i="1" s="1"/>
  <c r="K54" i="1"/>
  <c r="M54" i="1" s="1"/>
  <c r="K55" i="1"/>
  <c r="M55" i="1" s="1"/>
  <c r="K56" i="1"/>
  <c r="M56" i="1" s="1"/>
  <c r="K57" i="1"/>
  <c r="M57" i="1" s="1"/>
  <c r="K58" i="1"/>
  <c r="M58" i="1" s="1"/>
  <c r="K59" i="1"/>
  <c r="M59" i="1" s="1"/>
  <c r="K60" i="1"/>
  <c r="M60" i="1" s="1"/>
  <c r="K46" i="1"/>
  <c r="M46" i="1" s="1"/>
  <c r="K19" i="1"/>
  <c r="M19" i="1" s="1"/>
  <c r="K20" i="1"/>
  <c r="M20" i="1" s="1"/>
  <c r="K21" i="1"/>
  <c r="M21" i="1" s="1"/>
  <c r="K22" i="1"/>
  <c r="M22" i="1" s="1"/>
  <c r="K23" i="1"/>
  <c r="M23" i="1" s="1"/>
  <c r="K24" i="1"/>
  <c r="M24" i="1" s="1"/>
  <c r="M44" i="1" s="1"/>
  <c r="K25" i="1"/>
  <c r="M25" i="1" s="1"/>
  <c r="K26" i="1"/>
  <c r="M26" i="1" s="1"/>
  <c r="K27" i="1"/>
  <c r="M27" i="1" s="1"/>
  <c r="K28" i="1"/>
  <c r="M28" i="1" s="1"/>
  <c r="K29" i="1"/>
  <c r="M29" i="1" s="1"/>
  <c r="K30" i="1"/>
  <c r="M30" i="1" s="1"/>
  <c r="K18" i="1"/>
  <c r="M18" i="1" s="1"/>
  <c r="K17" i="1"/>
  <c r="M17" i="1" s="1"/>
  <c r="M49" i="2" l="1"/>
  <c r="M239" i="1"/>
  <c r="M258" i="1"/>
  <c r="M181" i="1"/>
  <c r="M204" i="1"/>
  <c r="M217" i="1"/>
  <c r="M266" i="1" l="1"/>
  <c r="M191" i="1"/>
  <c r="M149" i="1"/>
  <c r="M91" i="1"/>
  <c r="M268" i="1" s="1"/>
  <c r="M269" i="1" l="1"/>
  <c r="M270" i="1" s="1"/>
  <c r="M57" i="2" l="1"/>
  <c r="M58" i="2" s="1"/>
</calcChain>
</file>

<file path=xl/sharedStrings.xml><?xml version="1.0" encoding="utf-8"?>
<sst xmlns="http://schemas.openxmlformats.org/spreadsheetml/2006/main" count="1100" uniqueCount="240">
  <si>
    <t>Полное наименование организации</t>
  </si>
  <si>
    <t>Обязательно для заполнения</t>
  </si>
  <si>
    <t>Юридическое название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</si>
  <si>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</si>
  <si>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</si>
  <si>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</si>
  <si>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</si>
  <si>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</si>
  <si>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Условия оплаты</t>
  </si>
  <si>
    <t>Срок действия договора</t>
  </si>
  <si>
    <t>№ п/п</t>
  </si>
  <si>
    <t xml:space="preserve">Наименование работ </t>
  </si>
  <si>
    <t>Ед. изм</t>
  </si>
  <si>
    <t>Кол-во</t>
  </si>
  <si>
    <t>Стоимость единицы (руб.)</t>
  </si>
  <si>
    <t>Сумма без НДС (руб.)</t>
  </si>
  <si>
    <t>Стоимость материалов</t>
  </si>
  <si>
    <t>Стоимость работ</t>
  </si>
  <si>
    <t>Итого за единицу</t>
  </si>
  <si>
    <t>шт.</t>
  </si>
  <si>
    <t>услуга</t>
  </si>
  <si>
    <t>м.п.</t>
  </si>
  <si>
    <t>Сбор, вывоз и утилизация строительных отходов</t>
  </si>
  <si>
    <t>Прочее</t>
  </si>
  <si>
    <t>Демонтажные и подготовительные работы</t>
  </si>
  <si>
    <t>Демонтаж потолочных и настенных люминесцентных светильников</t>
  </si>
  <si>
    <t>Снятие с последующей установкой панелей подвесного потолка, после завершения отделочных работ</t>
  </si>
  <si>
    <t>Разборка подвесного потолка</t>
  </si>
  <si>
    <t>Демонтаж старой электропроводки и кабель-каналов со стен, потолков и колонн</t>
  </si>
  <si>
    <t>Демонтаж старых выключателей</t>
  </si>
  <si>
    <t>Демонтаж старого ручного оповещателя пожарной сигнализации</t>
  </si>
  <si>
    <t>Демонтаж с последующим монтажом после завершения отделочных работ, с восстановлением работоспособности в действующей системе пожарной сигнализации ручного оповещателя</t>
  </si>
  <si>
    <t>Демонтаж звонка</t>
  </si>
  <si>
    <t>Демонтаж старой алюминиевой электропроводки основной и аварийной группы электропотребителей от ЩО-21 до электроприёмников</t>
  </si>
  <si>
    <t>Демонтаж с последующим монтажом п/п труб отопления с креплениями, после завершения отделочных работ</t>
  </si>
  <si>
    <t>Демонтаж напольного ПВХ плинтуса</t>
  </si>
  <si>
    <t>Демонтаж участка дверного проёма</t>
  </si>
  <si>
    <t>Демонтаж двустворчатой ПВХ двери размерами 1500 мм на 2100 мм</t>
  </si>
  <si>
    <t>Разборка металлической перегородки между тамбуром и холлом 1-го этажа</t>
  </si>
  <si>
    <t>Очистка поверхности стен, колонн, дверных и оконных откосов от облупившейся краски и штукатурки</t>
  </si>
  <si>
    <t>Очистка потолков от старой краски</t>
  </si>
  <si>
    <t>Демонтаж напольного покрытия из линолеума</t>
  </si>
  <si>
    <t>Демонтаж покрытия пола из ПВХ плитки и клея под линолеумом</t>
  </si>
  <si>
    <t>Демонтаж покрытия пола из старой красной плитки</t>
  </si>
  <si>
    <t>Демонтаж бетонного основания пола толщиной 5 см</t>
  </si>
  <si>
    <t>Демонтаж защитных металлических уголков шириной 1320 мм на ступенях</t>
  </si>
  <si>
    <t>Демонтаж деформированных участков керамо-гранитной плитки</t>
  </si>
  <si>
    <t>Демонтаж металлических ограждений лестничной клетки</t>
  </si>
  <si>
    <t>Очистка поверхности ступеней, косоуров лестничных площадок от нашлёпков бетона, краски, штукатурки</t>
  </si>
  <si>
    <t>Демонтаж верхней ручной планки на снятых ограждениях</t>
  </si>
  <si>
    <t>Очистка поверхности от старой краски на стальных ограждениях (демонтированные и не демонтированные)</t>
  </si>
  <si>
    <t>Нанесение антикоррозийной грунтовки на стальную поверхность ограждений лестницы</t>
  </si>
  <si>
    <t>Итого Демонтажные и подготовительные работы без НДС (руб.):</t>
  </si>
  <si>
    <t>Строительно-монтажные и отделочные работы</t>
  </si>
  <si>
    <t>Устройство деревянной опалубки на ступенях восточного входа в АБК</t>
  </si>
  <si>
    <t>Устройство бетонного основания на ступенях, с предварительной очисткой поверхности и устройством армирующей сетки</t>
  </si>
  <si>
    <t>Облицовка ступеней уличной тротуарной плиткой из керамогранита, нескользящая, цвет серый, размеры 600х600х20 мм</t>
  </si>
  <si>
    <t>Устройство перегородки из гипсокартона (ГКЛ, производства "Волма" или "Knauf") в 2 слоя с утеплителем из минеральной ваты, с устройством дверного проёма (размерами 2100х1500 мм), с заделкой стыков армирующей лентой и заделкой швов по периметру уплотнительной лентой</t>
  </si>
  <si>
    <t>Установка однопольной металлической противопожарной двери (900*2000) с ручками, доводчиками, замком (с одной стороны закрытие на ключ, с другой стороны барашком)</t>
  </si>
  <si>
    <t>ком-кт</t>
  </si>
  <si>
    <t>Выравнивание стен гипсовой штукатуркой под маяк с предварительным нанесением грунтовки глубокого проникновения</t>
  </si>
  <si>
    <t>Заливка участков пола в местах глубоких трещин цементно песчаным раствором, с устройством опалубки и армирующей сетки</t>
  </si>
  <si>
    <t>Устройство выравнивающих наливных полов</t>
  </si>
  <si>
    <t>Устройство напольного покрытия из нескользящей керамо гранитной плитки (цвет по согласованию с заказчиком), размерами 600х600 мм</t>
  </si>
  <si>
    <t>Облицовка стен и откосов входного тамбура керамической износостойкой плиткой (цвет по согласованию с заказчиком), размерами 300х300 мм</t>
  </si>
  <si>
    <t>Устройство керамо гранитной плитки с мраморной крошкой</t>
  </si>
  <si>
    <t>Устройство плинтуса из керамо гранитной плитки с мраморной крошкой высотой 70 мм</t>
  </si>
  <si>
    <t>Устройство плинтуса из керамо гранитной плитки высотой 70 мм</t>
  </si>
  <si>
    <t>Восстановление поверхности косоуров в местах сколов цементным раствором с примесью из мраморной крошки</t>
  </si>
  <si>
    <t>Устройство оконных и дверных откосов</t>
  </si>
  <si>
    <t>Выравнивание поверхности стен, колонн и потолков шпаклевкой с предварительным нанесением грунтовки и последующей зачисткой поверхности от неровностей</t>
  </si>
  <si>
    <t>Выравнивание поверхности стен, колонн и потолков финишным слоем шпаклевки с предварительным нанесением грунтовки и последующей зачисткой поверхности от неровностей</t>
  </si>
  <si>
    <t>Шлифовка поверхности пола, ступеней и косоуров мозаично - шлифовальной машиной</t>
  </si>
  <si>
    <t>Покрытие поверхности пола, ступеней и косоуров прозрачным полиуретановым покрытием, с нескользящим эффектом</t>
  </si>
  <si>
    <t>Окраска стен моющейся водоэмульсионной краской с предварительной огрунтовкой поверхности (цвет, а 12-с «Декоратор») в 2 раза</t>
  </si>
  <si>
    <t>Окраска колонн моющейся водоэмульсионной краской с предварительной огрунтовкой поверхности (цвет d 31-b «Декоратор») в 2 раза</t>
  </si>
  <si>
    <t>Окраска потолков белой моющейся водоэмульсионной краской с предварительной огрунтовкой поверхности в 2 раза</t>
  </si>
  <si>
    <t>Окраска стальных элементов ограждений в серый цвет в 2 раза</t>
  </si>
  <si>
    <t>Монтаж ограждений лестничной клетки</t>
  </si>
  <si>
    <t>Устройство ручной планки из стальной нержавеющей трубы</t>
  </si>
  <si>
    <t>Монтаж демонтированной ПВХ двери</t>
  </si>
  <si>
    <t>Монтаж подвесного потолка</t>
  </si>
  <si>
    <t>Монтаж металлических защитных уголков на ступени с нескользящим эффектом, шириной 1320 мм</t>
  </si>
  <si>
    <t>Замена защитного кожуха на радиаторе отопления</t>
  </si>
  <si>
    <t>Замена вставок из сэндвич-панелей на ПВХ дверях</t>
  </si>
  <si>
    <t>Замена дверных ручек на ПВХ дверях</t>
  </si>
  <si>
    <t>Замена дверных доводчиков на ПВХ дверях</t>
  </si>
  <si>
    <t>Итого Строительно-монтажные и отделочные работы без НДС (руб.):</t>
  </si>
  <si>
    <t>Электромонтажные работы</t>
  </si>
  <si>
    <t>Установка Дифференциального автомата в ЩО-21 на 10А и 16А</t>
  </si>
  <si>
    <t>Прокладка кабеля ВВГнг(А) 3х1.5 плоский для освещения от ЩО-21 до электроприемников с разделением на основную и аварийную группу электропотребителей</t>
  </si>
  <si>
    <t>Монтаж светодиодных светильников (модель по согласованию с заказчиком)</t>
  </si>
  <si>
    <t>Электромонтаж выключателей одноклавишных наружных 10А, белых</t>
  </si>
  <si>
    <t>Кабель-канал белый DKC 25х17</t>
  </si>
  <si>
    <t>Перенос знаков обозначения эвакуационного выхода, с восстановлением работоспособности в действующей системе пожарной сигнализации</t>
  </si>
  <si>
    <t>Монтаж дверного звонка с подключением</t>
  </si>
  <si>
    <t>Итого Электромонтажные работы без НДС (руб.):</t>
  </si>
  <si>
    <t>кг</t>
  </si>
  <si>
    <t>Итого Прочее без НДС (руб.):</t>
  </si>
  <si>
    <t>Раздел 1. Ремонт лестничной клетки восточного крыла АБК</t>
  </si>
  <si>
    <t>Итого Раздел 1. Ремонт лестничной клетки восточного крыла АБК без НДС (руб.):</t>
  </si>
  <si>
    <r>
      <t>м</t>
    </r>
    <r>
      <rPr>
        <vertAlign val="superscript"/>
        <sz val="12"/>
        <color rgb="FF000000"/>
        <rFont val="Times New Roman"/>
        <family val="1"/>
        <charset val="204"/>
      </rPr>
      <t>2</t>
    </r>
  </si>
  <si>
    <t>Демонтаж с последующим монтажом после завершения отделочных работ, с восстановлением работоспособности в действующей системе пожарной сигнализации обозначение направления эвакуационного выхода</t>
  </si>
  <si>
    <t>Демонтаж с последующим монтажом радиатора отопления, после завершения отделочных работ</t>
  </si>
  <si>
    <t>Демонтаж напольного покрытия из ПВХ плитки</t>
  </si>
  <si>
    <t>Устройство короба из влагостойкого гипсокартона (ГКВЛ, производства "Волма" или "Knauf") с заделкой стыков армирующей лентой и заделкой швов по периметру уплотнительной лентой</t>
  </si>
  <si>
    <t>Устройство пластиковых люков на коробе из ГКЛ</t>
  </si>
  <si>
    <t>Окраска стальных элементов ограждений в серый цвет, в 2 раза</t>
  </si>
  <si>
    <t>Раздел 2. Ремонт лестничной клетки западного крыла АБК</t>
  </si>
  <si>
    <t>Итого Раздел 2. Ремонт лестничной клетки западного крыла АБК без НДС (руб.):</t>
  </si>
  <si>
    <t>Коммерческое предложение</t>
  </si>
  <si>
    <t>Раздел 3. Ремонт центральной лестничной клетки АБК</t>
  </si>
  <si>
    <t>Лестничная клетка</t>
  </si>
  <si>
    <t>3.1</t>
  </si>
  <si>
    <t>Ремонт лестничных клеток АБК ЦЗЧ-2 (ул. Северная, 105)</t>
  </si>
  <si>
    <t>Демонтаж настенных люминесцентных светильников</t>
  </si>
  <si>
    <t>Демонтаж настенной керамической плитки</t>
  </si>
  <si>
    <t>Очистка поверхности стен, колонн, оконных откосов от облупившейся краски и штукатурки</t>
  </si>
  <si>
    <t>Демонтаж защитных металлических уголков шириной 1800 мм на ступенях</t>
  </si>
  <si>
    <t>Устройство оконных откосов</t>
  </si>
  <si>
    <t>Крепление ограждения лестницы</t>
  </si>
  <si>
    <t>Монтаж металлических защитных уголков на ступени с нескользящим эффектом, шириной 1800 мм</t>
  </si>
  <si>
    <t>Итого Лестничная клетка без НДС (руб.):</t>
  </si>
  <si>
    <t>3.2</t>
  </si>
  <si>
    <t>Лестничная площадка (холл 2-го этажа)</t>
  </si>
  <si>
    <t>Итого Лестничная площадка (холл 2-го этажа) без НДС (руб.):</t>
  </si>
  <si>
    <t>Демонтаж элементов старой пожарной сигнализации</t>
  </si>
  <si>
    <t xml:space="preserve">Демонтаж с последующим монтажом после завершения отделочных работ, с восстановлением работоспособности в действующей системе элементов пожарной сигнализации </t>
  </si>
  <si>
    <t>Демонтаж с последующим монтажом электропроводки и кабель-каналов со стен, после завершения отделочных работ</t>
  </si>
  <si>
    <t>Демонтаж с последующим монтажом выключателей, после завершения отделочных работ</t>
  </si>
  <si>
    <t>Очистка поверхности стен, колонн, дверных откосов от облупившейся краски и штукатурки</t>
  </si>
  <si>
    <t>Выравнивание поверхности стен шпаклевкой с предварительным нанесением грунтовки и последующей зачисткой поверхности от неровностей</t>
  </si>
  <si>
    <t>Выравнивание поверхности стен финишным слоем шпаклевки с предварительным нанесением грунтовки и последующей зачисткой поверхности от неровностей</t>
  </si>
  <si>
    <t>Устройство напольного покрытия из коммерческого линолеума с показателями пожарной опасности, не более В2, Д3, Т3, РП2</t>
  </si>
  <si>
    <t>Устройство напольного ПВХ плинтуса, высотой 58 мм</t>
  </si>
  <si>
    <t>3.3</t>
  </si>
  <si>
    <t>Лестничная площадка (холл 1-го этажа)</t>
  </si>
  <si>
    <t>Итого Лестничная площадка (холл 1-го этажа) без НДС (руб.):</t>
  </si>
  <si>
    <t>Демонтаж с последующим монтажом после завершения отделочных работ, с восстановлением работоспособности в действующей системе элементов пожарной сигнализации</t>
  </si>
  <si>
    <t>Демонтаж с последующим монтажом розеток, после завершения отделочных работ</t>
  </si>
  <si>
    <t>Демонтаж с последующем монтажом и восстановлением работоспособности стационарного телефона</t>
  </si>
  <si>
    <t>Демонтаж раковин с пьедесталами</t>
  </si>
  <si>
    <t>Демонтаж диспенсеров для мыла</t>
  </si>
  <si>
    <t>Демонтаж с последующим монтажом после завершения отделочных работ диспенсеров для бумажных полотенец</t>
  </si>
  <si>
    <t>Демонтаж с последующим монтажом после завершения отделочных работ зеркал</t>
  </si>
  <si>
    <t>Демонтаж металлических труб ХВС, ГВС</t>
  </si>
  <si>
    <t>Демонтаж п/п труб ХВС, ГВС</t>
  </si>
  <si>
    <t>Демонтаж канализационных труб</t>
  </si>
  <si>
    <t>Демонтаж полиуретанового напольного покрытия</t>
  </si>
  <si>
    <t>Устройство напольного покрытия из нескользящей керамо гранитной плитки (цвет по согласованию с заказчиком), размерами 800х800 мм</t>
  </si>
  <si>
    <t>Облицовка стены керамической износостойкой плиткой (цвет по согласованию с заказчиком), размерами 400х800 мм</t>
  </si>
  <si>
    <t>Выравнивание поверхности стен и колонн шпаклевкой с предварительным нанесением грунтовки и последующей зачисткой поверхности от неровностей</t>
  </si>
  <si>
    <t>Выравнивание поверхности стен и колонн финишным слоем шпаклевки с предварительным нанесением грунтовки и последующей зачисткой поверхности от неровностей</t>
  </si>
  <si>
    <t>Разводка п/п труб для ГВС и ХВС</t>
  </si>
  <si>
    <t>Монтаж канализационной трубы</t>
  </si>
  <si>
    <t>Установка раковин с пьедесталом производства «Sanita» или «Cersanit» с подключением к новым коммуникациям</t>
  </si>
  <si>
    <t>Установка смесителя для раковин (корпус латунный, одно рычажный, длина излива не менее 150 мм), производства РМС или аналог, с подключением</t>
  </si>
  <si>
    <t>Установка диспенсеров для мыла</t>
  </si>
  <si>
    <t>Итого Раздел 3. Ремонт центральной лестничной клетки АБК без НДС (руб.):</t>
  </si>
  <si>
    <t>Итого Ремонт лестничных клеток АБК ЦЗЧ-2 (ул. Северная, 105) без НДС (руб.):</t>
  </si>
  <si>
    <t>НДС 20% (руб.):</t>
  </si>
  <si>
    <t>Итого Ремонт лестничных клеток АБК ЦЗЧ-2 (ул. Северная, 105) с учетом НДС (руб.):</t>
  </si>
  <si>
    <t>Демонтажные работы</t>
  </si>
  <si>
    <t>Итого Демонтажные работы без НДС (руб.):</t>
  </si>
  <si>
    <t>Руководитель компании ___________________________________________________</t>
  </si>
  <si>
    <t>Ф.И.О.</t>
  </si>
  <si>
    <t>Итого Ремонт коридора 1-го этажа АБК ЦЗЧ-2 (ул. Северная, 105) без НДС (руб.):</t>
  </si>
  <si>
    <t>Итого Ремонт коридора 1-го этажа АБК ЦЗЧ-2 (ул. Северная, 105) с учетом НДС (руб.):</t>
  </si>
  <si>
    <t>Снятие с последующей установкой после завершения отделочных работ потолочных плит</t>
  </si>
  <si>
    <t>Демонтаж металлических порожков в дверных проёмах</t>
  </si>
  <si>
    <t>Демонтаж напольного плинтуса</t>
  </si>
  <si>
    <t>Демонтаж линолеума</t>
  </si>
  <si>
    <t>Демонтаж элементов старой системы противопожарной сигнализации:</t>
  </si>
  <si>
    <t>ручной пожарный извещатель</t>
  </si>
  <si>
    <t>обозначение эвакуационного выхода</t>
  </si>
  <si>
    <t>колокол пожарного оповещателя</t>
  </si>
  <si>
    <t>Демонтаж с последующим монтажом после завершения отделочных работ, с восстановлением работоспособности в действующей системе пожарной сигнализации</t>
  </si>
  <si>
    <t>обозначение направления эвакуационного выхода</t>
  </si>
  <si>
    <t>звуковые оповещатели</t>
  </si>
  <si>
    <t>Демонтаж с последующим монтажом после завершения отделочных работ табличек с нумерацией кабинетов</t>
  </si>
  <si>
    <t>Демонтаж с последующим монтажом после завершения отделочных работ, с восстановлением работы в действующей системе световых выключателей</t>
  </si>
  <si>
    <t>Демонтаж старой металлической рамы дверного проёма</t>
  </si>
  <si>
    <t>Демонтаж кирпичной перегородки</t>
  </si>
  <si>
    <t>Демонтаж с последующим монтажом после завершения отделочных работ дверных наличников</t>
  </si>
  <si>
    <t>Демонтаж с последующим монтажом после завершения отделочных работ подвесного потолка</t>
  </si>
  <si>
    <t>Очистка стен от старой краски, штукатурки</t>
  </si>
  <si>
    <t>Устройство противодымной перегородки в осях 20/И, с дверным проёмом 1500 мм на 2000 мм из кирпича от пола до потолка с устройством армирующей сетки</t>
  </si>
  <si>
    <t>Выравнивание стен кирпичной перегородки цементной штукатуркой под маяк</t>
  </si>
  <si>
    <t>Выравнивание стен гипсовой штукатуркой под маяк</t>
  </si>
  <si>
    <t>Выравнивание поверхности стен и колонн шпаклевкой с предварительным грунтованием и последующей зачисткой поверхности от неровностей</t>
  </si>
  <si>
    <t>Выравнивание поверхности стен и колонн финишным слоем шпаклевки с предварительным грунтованием поверхности</t>
  </si>
  <si>
    <t>Окраска стен и колонн моющейся водоэмульсионной краской с предварительной огрунтовкой поверхности (цвет d 31-b «Декоратор») в 2 раза</t>
  </si>
  <si>
    <t>Устройство напольного покрытия из коммерческого линолеума серого оттенка с показателями пожарной опасности, не более В2, Д3, Т3, РП2</t>
  </si>
  <si>
    <t>Устройство металлических порожков в дверных проёмах</t>
  </si>
  <si>
    <t>Устройство двухстворчатой ПВХ двери с горизонтальным импостом и сэндвич-панелью внизу размером 1500 мм на 2000 мм</t>
  </si>
  <si>
    <t>Монтаж табличек с обозначением эвакуационного выхода, с подключением в действующую систему пожарной сигнализации</t>
  </si>
  <si>
    <t>Замена стенового остекления гардеробов № 2 и №7 в АБК ЦЗЧ-2 (ул. Северная, 105)</t>
  </si>
  <si>
    <t>Раздел 1. Замена стенового остекления гардероба № 2 АБК</t>
  </si>
  <si>
    <t>Подготовительные работы</t>
  </si>
  <si>
    <t>Итого Подготовительные работы без НДС (руб.):</t>
  </si>
  <si>
    <t>Перенос металлических шкафов для одежды с последующей их установкой на место по завершению работ</t>
  </si>
  <si>
    <t>Демонтаж металлических наружных откосов, уголок 60*60 мм</t>
  </si>
  <si>
    <t>Демонтаж металлических наружных отливов шириной 200 мм</t>
  </si>
  <si>
    <t>Демонтаж металлических нащельников закрывающих колонны с последующим их монтажом после устройства оконных блоков высотой 2000 мм и шириной 600 мм</t>
  </si>
  <si>
    <t>Демонтаж пластиковых внутренних откосов, уголок 60*60 мм</t>
  </si>
  <si>
    <t>Демонтаж старых наружных металлических оконных переплетов</t>
  </si>
  <si>
    <t>Строительно-монтажные работы</t>
  </si>
  <si>
    <t>Итого Строительно-монтажные работы без НДС (руб.):</t>
  </si>
  <si>
    <t>Устройство 2 оконных блоков из ПВХ (PROFLEX Comfort) с двойным стеклопакетом высотой по 450 мм и длиной 1000 мм и 5500 мм</t>
  </si>
  <si>
    <t>Устройство наружных металлических откосов, уголок 60*60 мм, цвет RAL 9003</t>
  </si>
  <si>
    <t>Устройство наружных металлических отливов шириной 200 мм, цвет RAL 9003</t>
  </si>
  <si>
    <t>Устройство пластиковых внутренних откосов шириной 200 мм</t>
  </si>
  <si>
    <t>Отделочные работы</t>
  </si>
  <si>
    <t>Итого Отделочные работы без НДС (руб.):</t>
  </si>
  <si>
    <t>Выравнивание подоконного откоса гипсовой штукатуркой под маяк, с предварительной огрунтовкой поверхности</t>
  </si>
  <si>
    <t>Устройство подоконного откоса выравнивающим слоев шпаклевки с предварительной огрунтовкой поверхности</t>
  </si>
  <si>
    <t>Выравнивание поверхности подоконного откос финишной шпаклевкой, с предварительной очисткой поверхности от неровностей и грунтовкой</t>
  </si>
  <si>
    <t>Окраска подоконного откоса белой моющейся водоэмульсионной краской в 2 аза, с предварительной огрунтовкой поверхности</t>
  </si>
  <si>
    <t>Сбор демонтированных металлических конструкций на территории Заказчика</t>
  </si>
  <si>
    <t>Итого Раздел 1. Замена стенового остекления гардероба № 2 АБК без НДС (руб.):</t>
  </si>
  <si>
    <t>Раздел 2. Замена стенового остекления гардероба № 7 АБК</t>
  </si>
  <si>
    <t>Демонтаж внутренней обшивки стены из гипсокартона между колоннами</t>
  </si>
  <si>
    <t>Демонтаж старого утеплителя</t>
  </si>
  <si>
    <t>Демонтаж каркаса из металлического оцинкованного профиля</t>
  </si>
  <si>
    <t>Демонтаж облетевшей штукатурки с колонны</t>
  </si>
  <si>
    <t>Устройство стеновых сэндвич панелей (металлических, с синтетическим покрытием), цвет RAL 9003 с утеплителем из минеральной ваты толщиной 50 мм с заделкой швов по периметру</t>
  </si>
  <si>
    <t>Устройство 5 оконных блоков из ПВХ (PROFLEX Comfort) с двойным стеклопакетом высотой по 450 мм и длиной 1000 мм и 5500 мм</t>
  </si>
  <si>
    <t>Устройство пароизоляции Типа В из двухслойной мембраны</t>
  </si>
  <si>
    <t>Устройство каркаса из алюминиевых профилей</t>
  </si>
  <si>
    <t>направляющий профиль 50×40 (3м)</t>
  </si>
  <si>
    <t>стоечный профиль 50×50 (3м)</t>
  </si>
  <si>
    <t>Устройство теплоизоляции из минераловатной плиты</t>
  </si>
  <si>
    <t>Итого Раздел 2. Замена стенового остекления гардероба № 7 АБК без НДС (руб.):</t>
  </si>
  <si>
    <t>Облицовка внутренней стороны стены из гипсокартона (ГКЛ производства «Волма» или «Knauf», толщиной 12 мм) в 2 слоя с заделкой стыков армирующей лентой и заделкой швов по периметру уплотнительной лентой</t>
  </si>
  <si>
    <t>Заделка шва на колонне армирующей лентой</t>
  </si>
  <si>
    <t>Выравнивание стен колонны гипсовой штукатуркой, с предварительным огрунтовыванием поверхности</t>
  </si>
  <si>
    <t>Шпаклевание поверхности стен и колонны выравнивающим слоем шпаклевки с предварительным грунтованием и последующей зачисткой поверхности от неровностей</t>
  </si>
  <si>
    <t>Шпаклевание поверхности стен и колонны финишным слоем шпаклевки с предварительным грунтованием</t>
  </si>
  <si>
    <t>Окраска стен, колонны и подоконника белой моющейся водоэмульсионной краской в 2 слоя, с предварительной огрунтовкой поверхности</t>
  </si>
  <si>
    <t>Итого Замена стенового остекления гардеробов № 2 и № в 7 АБК без НДС (руб.):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</si>
</sst>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3"/>
      <color theme="9" tint="-0.249977111117893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.5"/>
      <color rgb="FF000000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b/>
      <sz val="11.5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vertAlign val="superscript"/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4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5" fillId="2" borderId="0" xfId="0" applyFont="1" applyFill="1" applyAlignment="1">
      <alignment vertical="center"/>
    </xf>
    <xf numFmtId="0" fontId="6" fillId="0" borderId="0" xfId="0" applyFont="1"/>
    <xf numFmtId="0" fontId="5" fillId="2" borderId="0" xfId="0" applyFont="1" applyFill="1" applyAlignment="1">
      <alignment horizontal="center" vertical="center"/>
    </xf>
    <xf numFmtId="0" fontId="8" fillId="0" borderId="33" xfId="0" applyFont="1" applyBorder="1" applyAlignment="1">
      <alignment horizontal="center" vertical="center" wrapText="1"/>
    </xf>
    <xf numFmtId="0" fontId="10" fillId="3" borderId="34" xfId="0" applyFont="1" applyFill="1" applyBorder="1" applyAlignment="1"/>
    <xf numFmtId="1" fontId="11" fillId="0" borderId="33" xfId="0" applyNumberFormat="1" applyFont="1" applyBorder="1" applyAlignment="1">
      <alignment horizontal="center" vertical="center"/>
    </xf>
    <xf numFmtId="0" fontId="10" fillId="3" borderId="24" xfId="0" applyFont="1" applyFill="1" applyBorder="1" applyAlignment="1"/>
    <xf numFmtId="0" fontId="5" fillId="2" borderId="0" xfId="0" applyFont="1" applyFill="1" applyAlignment="1">
      <alignment horizontal="left" vertical="center"/>
    </xf>
    <xf numFmtId="1" fontId="13" fillId="0" borderId="46" xfId="0" applyNumberFormat="1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 wrapText="1"/>
    </xf>
    <xf numFmtId="1" fontId="13" fillId="0" borderId="47" xfId="0" applyNumberFormat="1" applyFont="1" applyBorder="1" applyAlignment="1">
      <alignment horizontal="center" vertical="center"/>
    </xf>
    <xf numFmtId="1" fontId="13" fillId="0" borderId="55" xfId="0" applyNumberFormat="1" applyFont="1" applyBorder="1" applyAlignment="1">
      <alignment horizontal="center" vertical="center"/>
    </xf>
    <xf numFmtId="1" fontId="13" fillId="0" borderId="54" xfId="0" applyNumberFormat="1" applyFont="1" applyBorder="1" applyAlignment="1">
      <alignment horizontal="center" vertical="center"/>
    </xf>
    <xf numFmtId="0" fontId="10" fillId="3" borderId="35" xfId="0" applyFont="1" applyFill="1" applyBorder="1" applyAlignment="1"/>
    <xf numFmtId="0" fontId="15" fillId="2" borderId="33" xfId="0" applyFont="1" applyFill="1" applyBorder="1" applyAlignment="1">
      <alignment horizontal="center"/>
    </xf>
    <xf numFmtId="0" fontId="13" fillId="2" borderId="33" xfId="0" applyFont="1" applyFill="1" applyBorder="1" applyAlignment="1">
      <alignment horizontal="center"/>
    </xf>
    <xf numFmtId="0" fontId="13" fillId="2" borderId="42" xfId="0" applyFont="1" applyFill="1" applyBorder="1" applyAlignment="1">
      <alignment horizontal="center"/>
    </xf>
    <xf numFmtId="0" fontId="15" fillId="3" borderId="24" xfId="0" applyFont="1" applyFill="1" applyBorder="1" applyAlignment="1"/>
    <xf numFmtId="0" fontId="16" fillId="0" borderId="33" xfId="0" applyFont="1" applyBorder="1" applyAlignment="1">
      <alignment horizontal="center" vertical="center" wrapText="1"/>
    </xf>
    <xf numFmtId="1" fontId="10" fillId="0" borderId="33" xfId="0" applyNumberFormat="1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/>
    </xf>
    <xf numFmtId="0" fontId="9" fillId="0" borderId="61" xfId="0" applyFont="1" applyFill="1" applyBorder="1" applyAlignment="1">
      <alignment horizontal="center" vertical="center"/>
    </xf>
    <xf numFmtId="0" fontId="9" fillId="0" borderId="47" xfId="0" applyFont="1" applyFill="1" applyBorder="1" applyAlignment="1">
      <alignment horizontal="center" vertical="center"/>
    </xf>
    <xf numFmtId="0" fontId="9" fillId="0" borderId="62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17" fillId="0" borderId="18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9" fillId="0" borderId="60" xfId="0" applyFont="1" applyFill="1" applyBorder="1" applyAlignment="1">
      <alignment horizontal="center" vertical="center"/>
    </xf>
    <xf numFmtId="0" fontId="10" fillId="0" borderId="33" xfId="0" applyFont="1" applyFill="1" applyBorder="1" applyAlignment="1"/>
    <xf numFmtId="0" fontId="10" fillId="3" borderId="33" xfId="0" applyFont="1" applyFill="1" applyBorder="1" applyAlignment="1"/>
    <xf numFmtId="49" fontId="8" fillId="0" borderId="24" xfId="0" applyNumberFormat="1" applyFont="1" applyFill="1" applyBorder="1" applyAlignment="1">
      <alignment horizontal="center" vertical="center" wrapText="1"/>
    </xf>
    <xf numFmtId="0" fontId="15" fillId="4" borderId="24" xfId="0" applyFont="1" applyFill="1" applyBorder="1" applyAlignment="1"/>
    <xf numFmtId="0" fontId="10" fillId="4" borderId="33" xfId="0" applyFont="1" applyFill="1" applyBorder="1" applyAlignment="1"/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5" fillId="2" borderId="0" xfId="0" applyFont="1" applyFill="1" applyAlignment="1">
      <alignment vertical="center"/>
    </xf>
    <xf numFmtId="0" fontId="6" fillId="0" borderId="0" xfId="0" applyFont="1"/>
    <xf numFmtId="0" fontId="5" fillId="2" borderId="0" xfId="0" applyFont="1" applyFill="1" applyAlignment="1">
      <alignment horizontal="center" vertical="center"/>
    </xf>
    <xf numFmtId="0" fontId="8" fillId="0" borderId="33" xfId="0" applyFont="1" applyBorder="1" applyAlignment="1">
      <alignment horizontal="center" vertical="center" wrapText="1"/>
    </xf>
    <xf numFmtId="0" fontId="10" fillId="3" borderId="34" xfId="0" applyFont="1" applyFill="1" applyBorder="1" applyAlignment="1"/>
    <xf numFmtId="1" fontId="11" fillId="0" borderId="33" xfId="0" applyNumberFormat="1" applyFont="1" applyBorder="1" applyAlignment="1">
      <alignment horizontal="center" vertical="center"/>
    </xf>
    <xf numFmtId="0" fontId="10" fillId="3" borderId="24" xfId="0" applyFont="1" applyFill="1" applyBorder="1" applyAlignment="1"/>
    <xf numFmtId="1" fontId="13" fillId="0" borderId="46" xfId="0" applyNumberFormat="1" applyFont="1" applyBorder="1" applyAlignment="1">
      <alignment horizontal="center" vertical="center"/>
    </xf>
    <xf numFmtId="1" fontId="13" fillId="0" borderId="47" xfId="0" applyNumberFormat="1" applyFont="1" applyBorder="1" applyAlignment="1">
      <alignment horizontal="center" vertical="center"/>
    </xf>
    <xf numFmtId="1" fontId="13" fillId="0" borderId="55" xfId="0" applyNumberFormat="1" applyFont="1" applyBorder="1" applyAlignment="1">
      <alignment horizontal="center" vertical="center"/>
    </xf>
    <xf numFmtId="1" fontId="13" fillId="0" borderId="54" xfId="0" applyNumberFormat="1" applyFont="1" applyBorder="1" applyAlignment="1">
      <alignment horizontal="center" vertical="center"/>
    </xf>
    <xf numFmtId="0" fontId="15" fillId="2" borderId="33" xfId="0" applyFont="1" applyFill="1" applyBorder="1" applyAlignment="1">
      <alignment horizontal="center"/>
    </xf>
    <xf numFmtId="0" fontId="13" fillId="2" borderId="33" xfId="0" applyFont="1" applyFill="1" applyBorder="1" applyAlignment="1">
      <alignment horizontal="center"/>
    </xf>
    <xf numFmtId="0" fontId="13" fillId="2" borderId="42" xfId="0" applyFont="1" applyFill="1" applyBorder="1" applyAlignment="1">
      <alignment horizontal="center"/>
    </xf>
    <xf numFmtId="0" fontId="15" fillId="3" borderId="24" xfId="0" applyFont="1" applyFill="1" applyBorder="1" applyAlignment="1"/>
    <xf numFmtId="0" fontId="12" fillId="0" borderId="14" xfId="0" applyFont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/>
    </xf>
    <xf numFmtId="0" fontId="9" fillId="0" borderId="61" xfId="0" applyFont="1" applyFill="1" applyBorder="1" applyAlignment="1">
      <alignment horizontal="center" vertical="center"/>
    </xf>
    <xf numFmtId="0" fontId="17" fillId="0" borderId="18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3" fillId="2" borderId="34" xfId="0" applyFont="1" applyFill="1" applyBorder="1" applyAlignment="1">
      <alignment horizontal="center"/>
    </xf>
    <xf numFmtId="0" fontId="9" fillId="0" borderId="0" xfId="0" applyFont="1"/>
    <xf numFmtId="49" fontId="9" fillId="0" borderId="0" xfId="1" applyNumberFormat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9" fillId="0" borderId="0" xfId="1" applyFont="1" applyAlignment="1">
      <alignment horizontal="center" vertical="center"/>
    </xf>
    <xf numFmtId="0" fontId="13" fillId="2" borderId="19" xfId="0" applyFont="1" applyFill="1" applyBorder="1" applyAlignment="1">
      <alignment horizontal="center"/>
    </xf>
    <xf numFmtId="0" fontId="13" fillId="2" borderId="20" xfId="0" applyFont="1" applyFill="1" applyBorder="1" applyAlignment="1">
      <alignment horizontal="center"/>
    </xf>
    <xf numFmtId="0" fontId="13" fillId="2" borderId="62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65" xfId="0" applyFont="1" applyFill="1" applyBorder="1" applyAlignment="1">
      <alignment horizontal="center" vertical="center"/>
    </xf>
    <xf numFmtId="0" fontId="15" fillId="0" borderId="24" xfId="0" applyFont="1" applyFill="1" applyBorder="1" applyAlignment="1"/>
    <xf numFmtId="0" fontId="5" fillId="0" borderId="0" xfId="0" applyFont="1" applyFill="1" applyAlignment="1">
      <alignment vertical="center"/>
    </xf>
    <xf numFmtId="0" fontId="9" fillId="0" borderId="50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17" fillId="0" borderId="52" xfId="0" applyFont="1" applyBorder="1" applyAlignment="1">
      <alignment horizontal="left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63" xfId="0" applyFont="1" applyFill="1" applyBorder="1" applyAlignment="1">
      <alignment horizontal="center" vertical="center"/>
    </xf>
    <xf numFmtId="0" fontId="9" fillId="0" borderId="6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left"/>
    </xf>
    <xf numFmtId="0" fontId="10" fillId="0" borderId="29" xfId="0" applyFont="1" applyFill="1" applyBorder="1" applyAlignment="1">
      <alignment horizontal="left"/>
    </xf>
    <xf numFmtId="0" fontId="10" fillId="0" borderId="24" xfId="0" applyFont="1" applyFill="1" applyBorder="1" applyAlignment="1">
      <alignment horizontal="center"/>
    </xf>
    <xf numFmtId="0" fontId="10" fillId="0" borderId="29" xfId="0" applyFont="1" applyFill="1" applyBorder="1" applyAlignment="1">
      <alignment horizontal="center"/>
    </xf>
    <xf numFmtId="0" fontId="10" fillId="0" borderId="27" xfId="0" applyFont="1" applyFill="1" applyBorder="1" applyAlignment="1">
      <alignment horizontal="center"/>
    </xf>
    <xf numFmtId="0" fontId="9" fillId="0" borderId="50" xfId="0" applyFont="1" applyFill="1" applyBorder="1" applyAlignment="1">
      <alignment horizontal="left" wrapText="1"/>
    </xf>
    <xf numFmtId="0" fontId="9" fillId="0" borderId="28" xfId="0" applyFont="1" applyFill="1" applyBorder="1" applyAlignment="1">
      <alignment horizontal="left" wrapText="1"/>
    </xf>
    <xf numFmtId="0" fontId="9" fillId="0" borderId="52" xfId="0" applyFont="1" applyFill="1" applyBorder="1" applyAlignment="1">
      <alignment horizontal="left" wrapText="1"/>
    </xf>
    <xf numFmtId="0" fontId="9" fillId="0" borderId="12" xfId="0" applyFont="1" applyFill="1" applyBorder="1" applyAlignment="1">
      <alignment horizontal="left" wrapText="1"/>
    </xf>
    <xf numFmtId="0" fontId="9" fillId="0" borderId="52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53" xfId="0" applyFont="1" applyFill="1" applyBorder="1" applyAlignment="1">
      <alignment horizontal="center" vertical="center"/>
    </xf>
    <xf numFmtId="0" fontId="10" fillId="3" borderId="29" xfId="0" applyFont="1" applyFill="1" applyBorder="1" applyAlignment="1">
      <alignment horizontal="center"/>
    </xf>
    <xf numFmtId="0" fontId="10" fillId="3" borderId="27" xfId="0" applyFont="1" applyFill="1" applyBorder="1" applyAlignment="1">
      <alignment horizontal="center"/>
    </xf>
    <xf numFmtId="0" fontId="10" fillId="3" borderId="24" xfId="0" applyFont="1" applyFill="1" applyBorder="1" applyAlignment="1">
      <alignment horizontal="right"/>
    </xf>
    <xf numFmtId="0" fontId="10" fillId="3" borderId="29" xfId="0" applyFont="1" applyFill="1" applyBorder="1" applyAlignment="1">
      <alignment horizontal="right"/>
    </xf>
    <xf numFmtId="0" fontId="10" fillId="3" borderId="27" xfId="0" applyFont="1" applyFill="1" applyBorder="1" applyAlignment="1">
      <alignment horizontal="right"/>
    </xf>
    <xf numFmtId="0" fontId="8" fillId="0" borderId="29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10" fillId="3" borderId="24" xfId="0" applyFont="1" applyFill="1" applyBorder="1" applyAlignment="1">
      <alignment horizontal="center"/>
    </xf>
    <xf numFmtId="0" fontId="10" fillId="2" borderId="24" xfId="0" applyFont="1" applyFill="1" applyBorder="1" applyAlignment="1">
      <alignment horizontal="left"/>
    </xf>
    <xf numFmtId="0" fontId="10" fillId="2" borderId="29" xfId="0" applyFont="1" applyFill="1" applyBorder="1" applyAlignment="1">
      <alignment horizontal="left"/>
    </xf>
    <xf numFmtId="0" fontId="9" fillId="2" borderId="31" xfId="0" applyFont="1" applyFill="1" applyBorder="1" applyAlignment="1">
      <alignment horizontal="left"/>
    </xf>
    <xf numFmtId="0" fontId="13" fillId="0" borderId="50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1" xfId="0" applyFont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center" vertical="center" wrapText="1"/>
    </xf>
    <xf numFmtId="0" fontId="10" fillId="3" borderId="29" xfId="0" applyFont="1" applyFill="1" applyBorder="1" applyAlignment="1">
      <alignment horizontal="center" vertical="center"/>
    </xf>
    <xf numFmtId="0" fontId="10" fillId="3" borderId="27" xfId="0" applyFont="1" applyFill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17" fillId="0" borderId="15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9" fillId="0" borderId="59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9" fillId="0" borderId="58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6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4" borderId="24" xfId="0" applyFont="1" applyFill="1" applyBorder="1" applyAlignment="1">
      <alignment horizontal="right"/>
    </xf>
    <xf numFmtId="0" fontId="10" fillId="4" borderId="29" xfId="0" applyFont="1" applyFill="1" applyBorder="1" applyAlignment="1">
      <alignment horizontal="right"/>
    </xf>
    <xf numFmtId="0" fontId="10" fillId="4" borderId="27" xfId="0" applyFont="1" applyFill="1" applyBorder="1" applyAlignment="1">
      <alignment horizontal="right"/>
    </xf>
    <xf numFmtId="0" fontId="10" fillId="4" borderId="29" xfId="0" applyFont="1" applyFill="1" applyBorder="1" applyAlignment="1">
      <alignment horizontal="center" vertical="center"/>
    </xf>
    <xf numFmtId="0" fontId="10" fillId="4" borderId="27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24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5" fillId="2" borderId="24" xfId="0" applyFont="1" applyFill="1" applyBorder="1" applyAlignment="1">
      <alignment horizontal="center"/>
    </xf>
    <xf numFmtId="0" fontId="15" fillId="2" borderId="29" xfId="0" applyFont="1" applyFill="1" applyBorder="1" applyAlignment="1">
      <alignment horizontal="center"/>
    </xf>
    <xf numFmtId="0" fontId="15" fillId="2" borderId="27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14" fillId="0" borderId="48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left" vertical="center" wrapText="1"/>
    </xf>
    <xf numFmtId="0" fontId="17" fillId="0" borderId="30" xfId="0" applyFont="1" applyBorder="1" applyAlignment="1">
      <alignment horizontal="left" vertical="center" wrapText="1"/>
    </xf>
    <xf numFmtId="0" fontId="9" fillId="0" borderId="38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8" fillId="4" borderId="24" xfId="0" applyFont="1" applyFill="1" applyBorder="1" applyAlignment="1">
      <alignment horizontal="center" vertical="center" wrapText="1"/>
    </xf>
    <xf numFmtId="0" fontId="8" fillId="4" borderId="29" xfId="0" applyFont="1" applyFill="1" applyBorder="1" applyAlignment="1">
      <alignment horizontal="center" vertical="center" wrapText="1"/>
    </xf>
    <xf numFmtId="0" fontId="8" fillId="4" borderId="27" xfId="0" applyFont="1" applyFill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/>
    </xf>
    <xf numFmtId="0" fontId="17" fillId="0" borderId="56" xfId="0" applyFont="1" applyBorder="1" applyAlignment="1">
      <alignment horizontal="left" vertical="center" wrapText="1"/>
    </xf>
    <xf numFmtId="0" fontId="17" fillId="0" borderId="57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16" fillId="0" borderId="44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3" fillId="2" borderId="29" xfId="0" applyFont="1" applyFill="1" applyBorder="1" applyAlignment="1">
      <alignment horizontal="center"/>
    </xf>
    <xf numFmtId="0" fontId="13" fillId="2" borderId="25" xfId="0" applyFont="1" applyFill="1" applyBorder="1" applyAlignment="1">
      <alignment horizontal="center"/>
    </xf>
    <xf numFmtId="0" fontId="13" fillId="2" borderId="26" xfId="0" applyFont="1" applyFill="1" applyBorder="1" applyAlignment="1">
      <alignment horizontal="center"/>
    </xf>
    <xf numFmtId="0" fontId="13" fillId="2" borderId="27" xfId="0" applyFont="1" applyFill="1" applyBorder="1" applyAlignment="1">
      <alignment horizontal="center"/>
    </xf>
    <xf numFmtId="0" fontId="10" fillId="4" borderId="24" xfId="0" applyFont="1" applyFill="1" applyBorder="1" applyAlignment="1">
      <alignment horizontal="center"/>
    </xf>
    <xf numFmtId="0" fontId="10" fillId="4" borderId="27" xfId="0" applyFont="1" applyFill="1" applyBorder="1" applyAlignment="1">
      <alignment horizontal="center"/>
    </xf>
    <xf numFmtId="0" fontId="9" fillId="0" borderId="52" xfId="0" applyFont="1" applyFill="1" applyBorder="1" applyAlignment="1">
      <alignment horizontal="left"/>
    </xf>
    <xf numFmtId="0" fontId="9" fillId="0" borderId="12" xfId="0" applyFont="1" applyFill="1" applyBorder="1" applyAlignment="1">
      <alignment horizontal="left"/>
    </xf>
    <xf numFmtId="0" fontId="17" fillId="0" borderId="19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Fill="1" applyBorder="1" applyAlignment="1">
      <alignment horizontal="left"/>
    </xf>
    <xf numFmtId="0" fontId="9" fillId="0" borderId="60" xfId="0" applyFont="1" applyFill="1" applyBorder="1" applyAlignment="1">
      <alignment horizontal="left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right"/>
    </xf>
    <xf numFmtId="0" fontId="10" fillId="0" borderId="29" xfId="0" applyFont="1" applyFill="1" applyBorder="1" applyAlignment="1">
      <alignment horizontal="right"/>
    </xf>
    <xf numFmtId="0" fontId="10" fillId="0" borderId="27" xfId="0" applyFont="1" applyFill="1" applyBorder="1" applyAlignment="1">
      <alignment horizontal="right"/>
    </xf>
    <xf numFmtId="0" fontId="10" fillId="0" borderId="29" xfId="0" applyFont="1" applyFill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1" fontId="13" fillId="0" borderId="55" xfId="0" applyNumberFormat="1" applyFont="1" applyBorder="1" applyAlignment="1">
      <alignment horizontal="center" vertical="center"/>
    </xf>
    <xf numFmtId="1" fontId="13" fillId="0" borderId="46" xfId="0" applyNumberFormat="1" applyFont="1" applyBorder="1" applyAlignment="1">
      <alignment horizontal="center" vertical="center"/>
    </xf>
    <xf numFmtId="1" fontId="13" fillId="0" borderId="54" xfId="0" applyNumberFormat="1" applyFont="1" applyBorder="1" applyAlignment="1">
      <alignment horizontal="center" vertical="center"/>
    </xf>
    <xf numFmtId="0" fontId="17" fillId="0" borderId="52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53" xfId="0" applyFont="1" applyBorder="1" applyAlignment="1">
      <alignment horizontal="center" vertical="center" wrapText="1"/>
    </xf>
    <xf numFmtId="0" fontId="17" fillId="0" borderId="53" xfId="0" applyFont="1" applyBorder="1" applyAlignment="1">
      <alignment horizontal="left" vertical="center" wrapText="1"/>
    </xf>
    <xf numFmtId="0" fontId="4" fillId="0" borderId="1" xfId="2" applyFont="1" applyBorder="1" applyAlignment="1">
      <alignment horizontal="center" vertical="center"/>
    </xf>
    <xf numFmtId="0" fontId="9" fillId="2" borderId="20" xfId="0" applyFont="1" applyFill="1" applyBorder="1" applyAlignment="1">
      <alignment horizontal="left"/>
    </xf>
    <xf numFmtId="0" fontId="13" fillId="2" borderId="19" xfId="0" applyFont="1" applyFill="1" applyBorder="1" applyAlignment="1">
      <alignment horizontal="center"/>
    </xf>
    <xf numFmtId="0" fontId="13" fillId="2" borderId="20" xfId="0" applyFont="1" applyFill="1" applyBorder="1" applyAlignment="1">
      <alignment horizontal="center"/>
    </xf>
    <xf numFmtId="0" fontId="13" fillId="2" borderId="62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left" wrapText="1"/>
    </xf>
    <xf numFmtId="0" fontId="13" fillId="2" borderId="10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65" xfId="0" applyFont="1" applyFill="1" applyBorder="1" applyAlignment="1">
      <alignment horizontal="center" vertical="center"/>
    </xf>
    <xf numFmtId="0" fontId="9" fillId="0" borderId="6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</cellXfs>
  <cellStyles count="3">
    <cellStyle name="Обычный" xfId="0" builtinId="0"/>
    <cellStyle name="Обычный 4" xfId="1" xr:uid="{4CCFF4D5-5AC1-4B13-9735-D3140DD13E6F}"/>
    <cellStyle name="Обычный 4 2" xfId="2" xr:uid="{4EEAC8F7-2500-4100-A7A4-0930C1A3BF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75"/>
  <sheetViews>
    <sheetView topLeftCell="A259" zoomScale="85" zoomScaleNormal="85" workbookViewId="0">
      <selection activeCell="B218" sqref="B218:N218"/>
    </sheetView>
  </sheetViews>
  <sheetFormatPr defaultRowHeight="15" x14ac:dyDescent="0.25"/>
  <cols>
    <col min="1" max="1" width="5.28515625" style="4" customWidth="1"/>
    <col min="2" max="3" width="9.140625" style="4"/>
    <col min="4" max="4" width="37.85546875" style="4" customWidth="1"/>
    <col min="5" max="5" width="6.85546875" style="4" customWidth="1"/>
    <col min="6" max="6" width="8.85546875" style="4" customWidth="1"/>
    <col min="7" max="7" width="8" style="4" customWidth="1"/>
    <col min="8" max="8" width="6.85546875" style="4" customWidth="1"/>
    <col min="9" max="9" width="8.140625" style="4" customWidth="1"/>
    <col min="10" max="10" width="5.5703125" style="4" customWidth="1"/>
    <col min="11" max="11" width="9.140625" style="4"/>
    <col min="12" max="12" width="8.28515625" style="4" customWidth="1"/>
    <col min="13" max="16384" width="9.140625" style="4"/>
  </cols>
  <sheetData>
    <row r="1" spans="1:15" ht="18.75" x14ac:dyDescent="0.3">
      <c r="A1" s="159" t="s">
        <v>0</v>
      </c>
      <c r="B1" s="159"/>
      <c r="C1" s="159"/>
      <c r="D1" s="159"/>
      <c r="E1" s="159"/>
      <c r="F1" s="159"/>
      <c r="G1" s="160"/>
      <c r="H1" s="160"/>
      <c r="I1" s="160"/>
      <c r="J1" s="160"/>
      <c r="K1" s="160"/>
      <c r="L1" s="160"/>
      <c r="M1" s="160"/>
      <c r="N1" s="160"/>
      <c r="O1" s="3" t="s">
        <v>1</v>
      </c>
    </row>
    <row r="2" spans="1:15" ht="18.75" x14ac:dyDescent="0.3">
      <c r="A2" s="159" t="s">
        <v>2</v>
      </c>
      <c r="B2" s="159"/>
      <c r="C2" s="159"/>
      <c r="D2" s="159"/>
      <c r="E2" s="159"/>
      <c r="F2" s="159"/>
      <c r="G2" s="160"/>
      <c r="H2" s="160"/>
      <c r="I2" s="160"/>
      <c r="J2" s="160"/>
      <c r="K2" s="160"/>
      <c r="L2" s="160"/>
      <c r="M2" s="160"/>
      <c r="N2" s="160"/>
      <c r="O2" s="3" t="s">
        <v>1</v>
      </c>
    </row>
    <row r="3" spans="1:15" ht="18.75" x14ac:dyDescent="0.3">
      <c r="A3" s="159" t="s">
        <v>3</v>
      </c>
      <c r="B3" s="159"/>
      <c r="C3" s="159"/>
      <c r="D3" s="159"/>
      <c r="E3" s="159"/>
      <c r="F3" s="159"/>
      <c r="G3" s="160"/>
      <c r="H3" s="160"/>
      <c r="I3" s="160"/>
      <c r="J3" s="160"/>
      <c r="K3" s="160"/>
      <c r="L3" s="160"/>
      <c r="M3" s="160"/>
      <c r="N3" s="160"/>
      <c r="O3" s="3" t="s">
        <v>1</v>
      </c>
    </row>
    <row r="4" spans="1:15" ht="18.75" x14ac:dyDescent="0.3">
      <c r="A4" s="159" t="s">
        <v>4</v>
      </c>
      <c r="B4" s="159"/>
      <c r="C4" s="159"/>
      <c r="D4" s="159"/>
      <c r="E4" s="159"/>
      <c r="F4" s="159"/>
      <c r="G4" s="160"/>
      <c r="H4" s="160"/>
      <c r="I4" s="160"/>
      <c r="J4" s="160"/>
      <c r="K4" s="160"/>
      <c r="L4" s="160"/>
      <c r="M4" s="160"/>
      <c r="N4" s="160"/>
      <c r="O4" s="3" t="s">
        <v>1</v>
      </c>
    </row>
    <row r="5" spans="1:15" ht="18.75" x14ac:dyDescent="0.3">
      <c r="A5" s="159" t="s">
        <v>5</v>
      </c>
      <c r="B5" s="159"/>
      <c r="C5" s="159"/>
      <c r="D5" s="159"/>
      <c r="E5" s="159"/>
      <c r="F5" s="159"/>
      <c r="G5" s="160"/>
      <c r="H5" s="160"/>
      <c r="I5" s="160"/>
      <c r="J5" s="160"/>
      <c r="K5" s="160"/>
      <c r="L5" s="160"/>
      <c r="M5" s="160"/>
      <c r="N5" s="160"/>
      <c r="O5" s="3" t="s">
        <v>1</v>
      </c>
    </row>
    <row r="6" spans="1:15" ht="18.75" x14ac:dyDescent="0.3">
      <c r="A6" s="159" t="s">
        <v>6</v>
      </c>
      <c r="B6" s="159"/>
      <c r="C6" s="159"/>
      <c r="D6" s="159"/>
      <c r="E6" s="159"/>
      <c r="F6" s="159"/>
      <c r="G6" s="160"/>
      <c r="H6" s="160"/>
      <c r="I6" s="160"/>
      <c r="J6" s="160"/>
      <c r="K6" s="160"/>
      <c r="L6" s="160"/>
      <c r="M6" s="160"/>
      <c r="N6" s="160"/>
      <c r="O6" s="3" t="s">
        <v>1</v>
      </c>
    </row>
    <row r="7" spans="1:15" ht="18.75" x14ac:dyDescent="0.3">
      <c r="A7" s="159" t="s">
        <v>7</v>
      </c>
      <c r="B7" s="159"/>
      <c r="C7" s="159"/>
      <c r="D7" s="159"/>
      <c r="E7" s="159"/>
      <c r="F7" s="159"/>
      <c r="G7" s="160"/>
      <c r="H7" s="160"/>
      <c r="I7" s="160"/>
      <c r="J7" s="160"/>
      <c r="K7" s="160"/>
      <c r="L7" s="160"/>
      <c r="M7" s="160"/>
      <c r="N7" s="160"/>
      <c r="O7" s="3" t="s">
        <v>1</v>
      </c>
    </row>
    <row r="8" spans="1:15" ht="18.75" x14ac:dyDescent="0.25">
      <c r="A8" s="159" t="s">
        <v>8</v>
      </c>
      <c r="B8" s="159"/>
      <c r="C8" s="159"/>
      <c r="D8" s="159"/>
      <c r="E8" s="159"/>
      <c r="F8" s="159"/>
      <c r="G8" s="161"/>
      <c r="H8" s="161"/>
      <c r="I8" s="161"/>
      <c r="J8" s="161"/>
      <c r="K8" s="161"/>
      <c r="L8" s="161"/>
      <c r="M8" s="161"/>
      <c r="N8" s="161"/>
      <c r="O8" s="3" t="s">
        <v>1</v>
      </c>
    </row>
    <row r="9" spans="1:15" ht="18.75" x14ac:dyDescent="0.3">
      <c r="A9" s="159" t="s">
        <v>9</v>
      </c>
      <c r="B9" s="159"/>
      <c r="C9" s="159"/>
      <c r="D9" s="159"/>
      <c r="E9" s="159"/>
      <c r="F9" s="159"/>
      <c r="G9" s="160"/>
      <c r="H9" s="160"/>
      <c r="I9" s="160"/>
      <c r="J9" s="160"/>
      <c r="K9" s="160"/>
      <c r="L9" s="160"/>
      <c r="M9" s="160"/>
      <c r="N9" s="160"/>
      <c r="O9" s="3" t="s">
        <v>1</v>
      </c>
    </row>
    <row r="10" spans="1:15" ht="19.5" thickBot="1" x14ac:dyDescent="0.35">
      <c r="A10" s="1"/>
      <c r="B10" s="1"/>
      <c r="C10" s="1"/>
      <c r="D10" s="1"/>
      <c r="E10" s="1"/>
      <c r="F10" s="1"/>
      <c r="G10" s="2"/>
      <c r="H10" s="2"/>
      <c r="I10" s="2"/>
      <c r="J10" s="2"/>
      <c r="K10" s="2"/>
      <c r="L10" s="2"/>
      <c r="M10" s="2"/>
      <c r="N10" s="2"/>
      <c r="O10" s="3"/>
    </row>
    <row r="11" spans="1:15" ht="18.75" x14ac:dyDescent="0.25">
      <c r="A11" s="173" t="s">
        <v>110</v>
      </c>
      <c r="B11" s="174"/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5"/>
      <c r="O11" s="3"/>
    </row>
    <row r="12" spans="1:15" ht="19.5" thickBot="1" x14ac:dyDescent="0.3">
      <c r="A12" s="162" t="s">
        <v>114</v>
      </c>
      <c r="B12" s="163"/>
      <c r="C12" s="163"/>
      <c r="D12" s="163"/>
      <c r="E12" s="163"/>
      <c r="F12" s="163"/>
      <c r="G12" s="163"/>
      <c r="H12" s="163"/>
      <c r="I12" s="163"/>
      <c r="J12" s="163"/>
      <c r="K12" s="163"/>
      <c r="L12" s="163"/>
      <c r="M12" s="163"/>
      <c r="N12" s="164"/>
      <c r="O12" s="5"/>
    </row>
    <row r="13" spans="1:15" ht="33.75" customHeight="1" x14ac:dyDescent="0.25">
      <c r="A13" s="165" t="s">
        <v>10</v>
      </c>
      <c r="B13" s="167" t="s">
        <v>11</v>
      </c>
      <c r="C13" s="167"/>
      <c r="D13" s="168"/>
      <c r="E13" s="171" t="s">
        <v>12</v>
      </c>
      <c r="F13" s="176" t="s">
        <v>13</v>
      </c>
      <c r="G13" s="178" t="s">
        <v>14</v>
      </c>
      <c r="H13" s="179"/>
      <c r="I13" s="179"/>
      <c r="J13" s="179"/>
      <c r="K13" s="179"/>
      <c r="L13" s="180"/>
      <c r="M13" s="181" t="s">
        <v>15</v>
      </c>
      <c r="N13" s="182"/>
    </row>
    <row r="14" spans="1:15" ht="33.75" customHeight="1" thickBot="1" x14ac:dyDescent="0.3">
      <c r="A14" s="166"/>
      <c r="B14" s="169"/>
      <c r="C14" s="169"/>
      <c r="D14" s="170"/>
      <c r="E14" s="172"/>
      <c r="F14" s="177"/>
      <c r="G14" s="138" t="s">
        <v>16</v>
      </c>
      <c r="H14" s="139"/>
      <c r="I14" s="140" t="s">
        <v>17</v>
      </c>
      <c r="J14" s="139"/>
      <c r="K14" s="140" t="s">
        <v>18</v>
      </c>
      <c r="L14" s="141"/>
      <c r="M14" s="183"/>
      <c r="N14" s="184"/>
    </row>
    <row r="15" spans="1:15" ht="16.5" thickBot="1" x14ac:dyDescent="0.3">
      <c r="A15" s="189" t="s">
        <v>99</v>
      </c>
      <c r="B15" s="190"/>
      <c r="C15" s="190"/>
      <c r="D15" s="190"/>
      <c r="E15" s="190"/>
      <c r="F15" s="190"/>
      <c r="G15" s="190"/>
      <c r="H15" s="190"/>
      <c r="I15" s="190"/>
      <c r="J15" s="190"/>
      <c r="K15" s="190"/>
      <c r="L15" s="190"/>
      <c r="M15" s="190"/>
      <c r="N15" s="191"/>
    </row>
    <row r="16" spans="1:15" ht="16.5" thickBot="1" x14ac:dyDescent="0.3">
      <c r="A16" s="6">
        <v>1</v>
      </c>
      <c r="B16" s="109" t="s">
        <v>24</v>
      </c>
      <c r="C16" s="109"/>
      <c r="D16" s="109"/>
      <c r="E16" s="109"/>
      <c r="F16" s="109"/>
      <c r="G16" s="110"/>
      <c r="H16" s="111"/>
      <c r="I16" s="111"/>
      <c r="J16" s="111"/>
      <c r="K16" s="111"/>
      <c r="L16" s="111"/>
      <c r="M16" s="111"/>
      <c r="N16" s="112"/>
    </row>
    <row r="17" spans="1:15" ht="30" customHeight="1" x14ac:dyDescent="0.25">
      <c r="A17" s="11">
        <v>1</v>
      </c>
      <c r="B17" s="185" t="s">
        <v>25</v>
      </c>
      <c r="C17" s="185"/>
      <c r="D17" s="186"/>
      <c r="E17" s="29" t="s">
        <v>19</v>
      </c>
      <c r="F17" s="33">
        <v>6</v>
      </c>
      <c r="G17" s="147">
        <v>0</v>
      </c>
      <c r="H17" s="136"/>
      <c r="I17" s="136">
        <v>0</v>
      </c>
      <c r="J17" s="136"/>
      <c r="K17" s="187">
        <f>G17+I17</f>
        <v>0</v>
      </c>
      <c r="L17" s="188"/>
      <c r="M17" s="80">
        <f t="shared" ref="M17:M43" si="0">F17*K17</f>
        <v>0</v>
      </c>
      <c r="N17" s="81"/>
      <c r="O17" s="3" t="s">
        <v>1</v>
      </c>
    </row>
    <row r="18" spans="1:15" ht="33" customHeight="1" x14ac:dyDescent="0.25">
      <c r="A18" s="13">
        <v>2</v>
      </c>
      <c r="B18" s="83" t="s">
        <v>26</v>
      </c>
      <c r="C18" s="83"/>
      <c r="D18" s="84"/>
      <c r="E18" s="29" t="s">
        <v>101</v>
      </c>
      <c r="F18" s="34">
        <v>42</v>
      </c>
      <c r="G18" s="135">
        <v>0</v>
      </c>
      <c r="H18" s="85"/>
      <c r="I18" s="85">
        <v>0</v>
      </c>
      <c r="J18" s="85"/>
      <c r="K18" s="85">
        <f t="shared" ref="K18" si="1">G18+I18</f>
        <v>0</v>
      </c>
      <c r="L18" s="86"/>
      <c r="M18" s="80">
        <f t="shared" si="0"/>
        <v>0</v>
      </c>
      <c r="N18" s="81"/>
      <c r="O18" s="3" t="s">
        <v>1</v>
      </c>
    </row>
    <row r="19" spans="1:15" ht="18.75" customHeight="1" x14ac:dyDescent="0.25">
      <c r="A19" s="13">
        <v>3</v>
      </c>
      <c r="B19" s="83" t="s">
        <v>27</v>
      </c>
      <c r="C19" s="83"/>
      <c r="D19" s="84"/>
      <c r="E19" s="29" t="s">
        <v>101</v>
      </c>
      <c r="F19" s="34">
        <v>10</v>
      </c>
      <c r="G19" s="135">
        <v>0</v>
      </c>
      <c r="H19" s="85"/>
      <c r="I19" s="85">
        <v>0</v>
      </c>
      <c r="J19" s="85"/>
      <c r="K19" s="85">
        <f t="shared" ref="K19:K30" si="2">G19+I19</f>
        <v>0</v>
      </c>
      <c r="L19" s="86"/>
      <c r="M19" s="80">
        <f t="shared" si="0"/>
        <v>0</v>
      </c>
      <c r="N19" s="81"/>
      <c r="O19" s="3" t="s">
        <v>1</v>
      </c>
    </row>
    <row r="20" spans="1:15" ht="31.5" customHeight="1" x14ac:dyDescent="0.25">
      <c r="A20" s="13">
        <v>4</v>
      </c>
      <c r="B20" s="83" t="s">
        <v>28</v>
      </c>
      <c r="C20" s="83"/>
      <c r="D20" s="84"/>
      <c r="E20" s="29" t="s">
        <v>21</v>
      </c>
      <c r="F20" s="30">
        <v>80</v>
      </c>
      <c r="G20" s="135">
        <v>0</v>
      </c>
      <c r="H20" s="85"/>
      <c r="I20" s="85">
        <v>0</v>
      </c>
      <c r="J20" s="85"/>
      <c r="K20" s="85">
        <f t="shared" si="2"/>
        <v>0</v>
      </c>
      <c r="L20" s="86"/>
      <c r="M20" s="80">
        <f t="shared" si="0"/>
        <v>0</v>
      </c>
      <c r="N20" s="81"/>
      <c r="O20" s="3" t="s">
        <v>1</v>
      </c>
    </row>
    <row r="21" spans="1:15" ht="16.5" x14ac:dyDescent="0.25">
      <c r="A21" s="13">
        <v>5</v>
      </c>
      <c r="B21" s="83" t="s">
        <v>29</v>
      </c>
      <c r="C21" s="83"/>
      <c r="D21" s="84"/>
      <c r="E21" s="29" t="s">
        <v>19</v>
      </c>
      <c r="F21" s="30">
        <v>4</v>
      </c>
      <c r="G21" s="135">
        <v>0</v>
      </c>
      <c r="H21" s="85"/>
      <c r="I21" s="85">
        <v>0</v>
      </c>
      <c r="J21" s="85"/>
      <c r="K21" s="85">
        <f t="shared" si="2"/>
        <v>0</v>
      </c>
      <c r="L21" s="86"/>
      <c r="M21" s="80">
        <f t="shared" si="0"/>
        <v>0</v>
      </c>
      <c r="N21" s="81"/>
      <c r="O21" s="3" t="s">
        <v>1</v>
      </c>
    </row>
    <row r="22" spans="1:15" ht="29.25" customHeight="1" x14ac:dyDescent="0.25">
      <c r="A22" s="13">
        <v>6</v>
      </c>
      <c r="B22" s="83" t="s">
        <v>30</v>
      </c>
      <c r="C22" s="83"/>
      <c r="D22" s="84"/>
      <c r="E22" s="29" t="s">
        <v>19</v>
      </c>
      <c r="F22" s="30">
        <v>2</v>
      </c>
      <c r="G22" s="135">
        <v>0</v>
      </c>
      <c r="H22" s="85"/>
      <c r="I22" s="85">
        <v>0</v>
      </c>
      <c r="J22" s="85"/>
      <c r="K22" s="85">
        <f t="shared" si="2"/>
        <v>0</v>
      </c>
      <c r="L22" s="86"/>
      <c r="M22" s="80">
        <f t="shared" si="0"/>
        <v>0</v>
      </c>
      <c r="N22" s="81"/>
      <c r="O22" s="3" t="s">
        <v>1</v>
      </c>
    </row>
    <row r="23" spans="1:15" ht="60" customHeight="1" x14ac:dyDescent="0.25">
      <c r="A23" s="13">
        <v>7</v>
      </c>
      <c r="B23" s="83" t="s">
        <v>31</v>
      </c>
      <c r="C23" s="83"/>
      <c r="D23" s="84"/>
      <c r="E23" s="29" t="s">
        <v>19</v>
      </c>
      <c r="F23" s="30">
        <v>2</v>
      </c>
      <c r="G23" s="135">
        <v>0</v>
      </c>
      <c r="H23" s="85"/>
      <c r="I23" s="85">
        <v>0</v>
      </c>
      <c r="J23" s="85"/>
      <c r="K23" s="85">
        <f t="shared" si="2"/>
        <v>0</v>
      </c>
      <c r="L23" s="86"/>
      <c r="M23" s="80">
        <f t="shared" si="0"/>
        <v>0</v>
      </c>
      <c r="N23" s="81"/>
      <c r="O23" s="3" t="s">
        <v>1</v>
      </c>
    </row>
    <row r="24" spans="1:15" ht="16.5" x14ac:dyDescent="0.25">
      <c r="A24" s="13">
        <v>8</v>
      </c>
      <c r="B24" s="83" t="s">
        <v>32</v>
      </c>
      <c r="C24" s="83"/>
      <c r="D24" s="84"/>
      <c r="E24" s="29" t="s">
        <v>19</v>
      </c>
      <c r="F24" s="30">
        <v>1</v>
      </c>
      <c r="G24" s="135">
        <v>0</v>
      </c>
      <c r="H24" s="85"/>
      <c r="I24" s="85">
        <v>0</v>
      </c>
      <c r="J24" s="85"/>
      <c r="K24" s="85">
        <f t="shared" si="2"/>
        <v>0</v>
      </c>
      <c r="L24" s="86"/>
      <c r="M24" s="80">
        <f t="shared" si="0"/>
        <v>0</v>
      </c>
      <c r="N24" s="81"/>
      <c r="O24" s="3" t="s">
        <v>1</v>
      </c>
    </row>
    <row r="25" spans="1:15" ht="46.5" customHeight="1" x14ac:dyDescent="0.25">
      <c r="A25" s="13">
        <v>9</v>
      </c>
      <c r="B25" s="83" t="s">
        <v>33</v>
      </c>
      <c r="C25" s="83"/>
      <c r="D25" s="84"/>
      <c r="E25" s="29" t="s">
        <v>21</v>
      </c>
      <c r="F25" s="30">
        <v>220</v>
      </c>
      <c r="G25" s="135">
        <v>0</v>
      </c>
      <c r="H25" s="85"/>
      <c r="I25" s="85">
        <v>0</v>
      </c>
      <c r="J25" s="85"/>
      <c r="K25" s="85">
        <f t="shared" si="2"/>
        <v>0</v>
      </c>
      <c r="L25" s="86"/>
      <c r="M25" s="80">
        <f t="shared" si="0"/>
        <v>0</v>
      </c>
      <c r="N25" s="81"/>
      <c r="O25" s="3" t="s">
        <v>1</v>
      </c>
    </row>
    <row r="26" spans="1:15" ht="32.25" customHeight="1" x14ac:dyDescent="0.25">
      <c r="A26" s="13">
        <v>10</v>
      </c>
      <c r="B26" s="83" t="s">
        <v>34</v>
      </c>
      <c r="C26" s="83"/>
      <c r="D26" s="84"/>
      <c r="E26" s="29" t="s">
        <v>21</v>
      </c>
      <c r="F26" s="30">
        <v>6</v>
      </c>
      <c r="G26" s="135">
        <v>0</v>
      </c>
      <c r="H26" s="85"/>
      <c r="I26" s="85">
        <v>0</v>
      </c>
      <c r="J26" s="85"/>
      <c r="K26" s="85">
        <f t="shared" si="2"/>
        <v>0</v>
      </c>
      <c r="L26" s="86"/>
      <c r="M26" s="80">
        <f t="shared" si="0"/>
        <v>0</v>
      </c>
      <c r="N26" s="81"/>
      <c r="O26" s="3" t="s">
        <v>1</v>
      </c>
    </row>
    <row r="27" spans="1:15" ht="16.5" x14ac:dyDescent="0.25">
      <c r="A27" s="13">
        <v>11</v>
      </c>
      <c r="B27" s="83" t="s">
        <v>35</v>
      </c>
      <c r="C27" s="83"/>
      <c r="D27" s="84"/>
      <c r="E27" s="29" t="s">
        <v>21</v>
      </c>
      <c r="F27" s="30">
        <v>50</v>
      </c>
      <c r="G27" s="135">
        <v>0</v>
      </c>
      <c r="H27" s="85"/>
      <c r="I27" s="85">
        <v>0</v>
      </c>
      <c r="J27" s="85"/>
      <c r="K27" s="85">
        <f t="shared" si="2"/>
        <v>0</v>
      </c>
      <c r="L27" s="86"/>
      <c r="M27" s="80">
        <f t="shared" si="0"/>
        <v>0</v>
      </c>
      <c r="N27" s="81"/>
      <c r="O27" s="3" t="s">
        <v>1</v>
      </c>
    </row>
    <row r="28" spans="1:15" ht="18.75" x14ac:dyDescent="0.25">
      <c r="A28" s="13">
        <v>12</v>
      </c>
      <c r="B28" s="83" t="s">
        <v>36</v>
      </c>
      <c r="C28" s="83"/>
      <c r="D28" s="84"/>
      <c r="E28" s="29" t="s">
        <v>101</v>
      </c>
      <c r="F28" s="30">
        <v>2</v>
      </c>
      <c r="G28" s="135">
        <v>0</v>
      </c>
      <c r="H28" s="85"/>
      <c r="I28" s="85">
        <v>0</v>
      </c>
      <c r="J28" s="85"/>
      <c r="K28" s="85">
        <f t="shared" si="2"/>
        <v>0</v>
      </c>
      <c r="L28" s="86"/>
      <c r="M28" s="80">
        <f t="shared" si="0"/>
        <v>0</v>
      </c>
      <c r="N28" s="81"/>
      <c r="O28" s="3" t="s">
        <v>1</v>
      </c>
    </row>
    <row r="29" spans="1:15" ht="33" customHeight="1" x14ac:dyDescent="0.25">
      <c r="A29" s="13">
        <v>13</v>
      </c>
      <c r="B29" s="83" t="s">
        <v>37</v>
      </c>
      <c r="C29" s="83"/>
      <c r="D29" s="84"/>
      <c r="E29" s="29" t="s">
        <v>19</v>
      </c>
      <c r="F29" s="30">
        <v>1</v>
      </c>
      <c r="G29" s="135">
        <v>0</v>
      </c>
      <c r="H29" s="85"/>
      <c r="I29" s="85">
        <v>0</v>
      </c>
      <c r="J29" s="85"/>
      <c r="K29" s="85">
        <f t="shared" si="2"/>
        <v>0</v>
      </c>
      <c r="L29" s="86"/>
      <c r="M29" s="80">
        <f t="shared" si="0"/>
        <v>0</v>
      </c>
      <c r="N29" s="81"/>
      <c r="O29" s="3" t="s">
        <v>1</v>
      </c>
    </row>
    <row r="30" spans="1:15" ht="31.5" customHeight="1" x14ac:dyDescent="0.25">
      <c r="A30" s="13">
        <v>14</v>
      </c>
      <c r="B30" s="83" t="s">
        <v>38</v>
      </c>
      <c r="C30" s="83"/>
      <c r="D30" s="84"/>
      <c r="E30" s="29" t="s">
        <v>101</v>
      </c>
      <c r="F30" s="30">
        <v>10</v>
      </c>
      <c r="G30" s="135">
        <v>0</v>
      </c>
      <c r="H30" s="85"/>
      <c r="I30" s="85">
        <v>0</v>
      </c>
      <c r="J30" s="85"/>
      <c r="K30" s="85">
        <f t="shared" si="2"/>
        <v>0</v>
      </c>
      <c r="L30" s="86"/>
      <c r="M30" s="80">
        <f t="shared" si="0"/>
        <v>0</v>
      </c>
      <c r="N30" s="81"/>
      <c r="O30" s="3" t="s">
        <v>1</v>
      </c>
    </row>
    <row r="31" spans="1:15" ht="31.5" customHeight="1" x14ac:dyDescent="0.25">
      <c r="A31" s="13">
        <v>15</v>
      </c>
      <c r="B31" s="82" t="s">
        <v>39</v>
      </c>
      <c r="C31" s="83"/>
      <c r="D31" s="84"/>
      <c r="E31" s="29" t="s">
        <v>101</v>
      </c>
      <c r="F31" s="34">
        <v>380</v>
      </c>
      <c r="G31" s="135">
        <v>0</v>
      </c>
      <c r="H31" s="85"/>
      <c r="I31" s="85">
        <v>0</v>
      </c>
      <c r="J31" s="85"/>
      <c r="K31" s="85">
        <f t="shared" ref="K31:K43" si="3">G31+I31</f>
        <v>0</v>
      </c>
      <c r="L31" s="86"/>
      <c r="M31" s="80">
        <f t="shared" si="0"/>
        <v>0</v>
      </c>
      <c r="N31" s="81"/>
      <c r="O31" s="3" t="s">
        <v>1</v>
      </c>
    </row>
    <row r="32" spans="1:15" ht="18.75" x14ac:dyDescent="0.25">
      <c r="A32" s="13">
        <v>16</v>
      </c>
      <c r="B32" s="82" t="s">
        <v>40</v>
      </c>
      <c r="C32" s="83"/>
      <c r="D32" s="84"/>
      <c r="E32" s="29" t="s">
        <v>101</v>
      </c>
      <c r="F32" s="34">
        <v>102</v>
      </c>
      <c r="G32" s="135">
        <v>0</v>
      </c>
      <c r="H32" s="85"/>
      <c r="I32" s="85">
        <v>0</v>
      </c>
      <c r="J32" s="85"/>
      <c r="K32" s="85">
        <f t="shared" si="3"/>
        <v>0</v>
      </c>
      <c r="L32" s="86"/>
      <c r="M32" s="80">
        <f t="shared" si="0"/>
        <v>0</v>
      </c>
      <c r="N32" s="81"/>
      <c r="O32" s="3" t="s">
        <v>1</v>
      </c>
    </row>
    <row r="33" spans="1:15" ht="18.75" x14ac:dyDescent="0.25">
      <c r="A33" s="13">
        <v>17</v>
      </c>
      <c r="B33" s="82" t="s">
        <v>41</v>
      </c>
      <c r="C33" s="83"/>
      <c r="D33" s="84"/>
      <c r="E33" s="29" t="s">
        <v>101</v>
      </c>
      <c r="F33" s="34">
        <v>60</v>
      </c>
      <c r="G33" s="135">
        <v>0</v>
      </c>
      <c r="H33" s="85"/>
      <c r="I33" s="85">
        <v>0</v>
      </c>
      <c r="J33" s="85"/>
      <c r="K33" s="85">
        <f t="shared" si="3"/>
        <v>0</v>
      </c>
      <c r="L33" s="86"/>
      <c r="M33" s="80">
        <f t="shared" si="0"/>
        <v>0</v>
      </c>
      <c r="N33" s="81"/>
      <c r="O33" s="3" t="s">
        <v>1</v>
      </c>
    </row>
    <row r="34" spans="1:15" ht="31.5" customHeight="1" x14ac:dyDescent="0.25">
      <c r="A34" s="13">
        <v>18</v>
      </c>
      <c r="B34" s="82" t="s">
        <v>42</v>
      </c>
      <c r="C34" s="83"/>
      <c r="D34" s="84"/>
      <c r="E34" s="29" t="s">
        <v>101</v>
      </c>
      <c r="F34" s="34">
        <v>60</v>
      </c>
      <c r="G34" s="135">
        <v>0</v>
      </c>
      <c r="H34" s="85"/>
      <c r="I34" s="85">
        <v>0</v>
      </c>
      <c r="J34" s="85"/>
      <c r="K34" s="85">
        <f t="shared" si="3"/>
        <v>0</v>
      </c>
      <c r="L34" s="86"/>
      <c r="M34" s="80">
        <f t="shared" si="0"/>
        <v>0</v>
      </c>
      <c r="N34" s="81"/>
      <c r="O34" s="3" t="s">
        <v>1</v>
      </c>
    </row>
    <row r="35" spans="1:15" ht="18.75" x14ac:dyDescent="0.25">
      <c r="A35" s="13">
        <v>19</v>
      </c>
      <c r="B35" s="82" t="s">
        <v>43</v>
      </c>
      <c r="C35" s="83"/>
      <c r="D35" s="84"/>
      <c r="E35" s="29" t="s">
        <v>101</v>
      </c>
      <c r="F35" s="34">
        <v>20</v>
      </c>
      <c r="G35" s="135">
        <v>0</v>
      </c>
      <c r="H35" s="85"/>
      <c r="I35" s="85">
        <v>0</v>
      </c>
      <c r="J35" s="85"/>
      <c r="K35" s="85">
        <f t="shared" si="3"/>
        <v>0</v>
      </c>
      <c r="L35" s="86"/>
      <c r="M35" s="80">
        <f t="shared" si="0"/>
        <v>0</v>
      </c>
      <c r="N35" s="81"/>
      <c r="O35" s="3" t="s">
        <v>1</v>
      </c>
    </row>
    <row r="36" spans="1:15" ht="18.75" x14ac:dyDescent="0.25">
      <c r="A36" s="13">
        <v>20</v>
      </c>
      <c r="B36" s="82" t="s">
        <v>44</v>
      </c>
      <c r="C36" s="83"/>
      <c r="D36" s="84"/>
      <c r="E36" s="29" t="s">
        <v>101</v>
      </c>
      <c r="F36" s="34">
        <v>35</v>
      </c>
      <c r="G36" s="135">
        <v>0</v>
      </c>
      <c r="H36" s="85"/>
      <c r="I36" s="85">
        <v>0</v>
      </c>
      <c r="J36" s="85"/>
      <c r="K36" s="85">
        <f t="shared" si="3"/>
        <v>0</v>
      </c>
      <c r="L36" s="86"/>
      <c r="M36" s="80">
        <f t="shared" si="0"/>
        <v>0</v>
      </c>
      <c r="N36" s="81"/>
      <c r="O36" s="3" t="s">
        <v>1</v>
      </c>
    </row>
    <row r="37" spans="1:15" ht="31.5" customHeight="1" x14ac:dyDescent="0.25">
      <c r="A37" s="13">
        <v>21</v>
      </c>
      <c r="B37" s="82" t="s">
        <v>45</v>
      </c>
      <c r="C37" s="83"/>
      <c r="D37" s="84"/>
      <c r="E37" s="29" t="s">
        <v>19</v>
      </c>
      <c r="F37" s="34">
        <v>56</v>
      </c>
      <c r="G37" s="135">
        <v>0</v>
      </c>
      <c r="H37" s="85"/>
      <c r="I37" s="85">
        <v>0</v>
      </c>
      <c r="J37" s="85"/>
      <c r="K37" s="85">
        <f t="shared" si="3"/>
        <v>0</v>
      </c>
      <c r="L37" s="86"/>
      <c r="M37" s="80">
        <f t="shared" si="0"/>
        <v>0</v>
      </c>
      <c r="N37" s="81"/>
      <c r="O37" s="3" t="s">
        <v>1</v>
      </c>
    </row>
    <row r="38" spans="1:15" ht="31.5" customHeight="1" x14ac:dyDescent="0.25">
      <c r="A38" s="13">
        <v>22</v>
      </c>
      <c r="B38" s="82" t="s">
        <v>46</v>
      </c>
      <c r="C38" s="83"/>
      <c r="D38" s="84"/>
      <c r="E38" s="29" t="s">
        <v>101</v>
      </c>
      <c r="F38" s="34">
        <v>24</v>
      </c>
      <c r="G38" s="135">
        <v>0</v>
      </c>
      <c r="H38" s="85"/>
      <c r="I38" s="85">
        <v>0</v>
      </c>
      <c r="J38" s="85"/>
      <c r="K38" s="85">
        <f t="shared" si="3"/>
        <v>0</v>
      </c>
      <c r="L38" s="86"/>
      <c r="M38" s="80">
        <f t="shared" si="0"/>
        <v>0</v>
      </c>
      <c r="N38" s="81"/>
      <c r="O38" s="3" t="s">
        <v>1</v>
      </c>
    </row>
    <row r="39" spans="1:15" ht="16.5" x14ac:dyDescent="0.25">
      <c r="A39" s="13">
        <v>23</v>
      </c>
      <c r="B39" s="82" t="s">
        <v>47</v>
      </c>
      <c r="C39" s="83"/>
      <c r="D39" s="84"/>
      <c r="E39" s="29" t="s">
        <v>19</v>
      </c>
      <c r="F39" s="34">
        <v>20</v>
      </c>
      <c r="G39" s="135">
        <v>0</v>
      </c>
      <c r="H39" s="85"/>
      <c r="I39" s="85">
        <v>0</v>
      </c>
      <c r="J39" s="85"/>
      <c r="K39" s="85">
        <f t="shared" si="3"/>
        <v>0</v>
      </c>
      <c r="L39" s="86"/>
      <c r="M39" s="80">
        <f t="shared" si="0"/>
        <v>0</v>
      </c>
      <c r="N39" s="81"/>
      <c r="O39" s="3" t="s">
        <v>1</v>
      </c>
    </row>
    <row r="40" spans="1:15" ht="31.5" customHeight="1" x14ac:dyDescent="0.25">
      <c r="A40" s="13">
        <v>24</v>
      </c>
      <c r="B40" s="82" t="s">
        <v>48</v>
      </c>
      <c r="C40" s="83"/>
      <c r="D40" s="84"/>
      <c r="E40" s="29" t="s">
        <v>20</v>
      </c>
      <c r="F40" s="34">
        <v>1</v>
      </c>
      <c r="G40" s="135">
        <v>0</v>
      </c>
      <c r="H40" s="85"/>
      <c r="I40" s="85">
        <v>0</v>
      </c>
      <c r="J40" s="85"/>
      <c r="K40" s="85">
        <f t="shared" si="3"/>
        <v>0</v>
      </c>
      <c r="L40" s="86"/>
      <c r="M40" s="80">
        <f t="shared" si="0"/>
        <v>0</v>
      </c>
      <c r="N40" s="81"/>
      <c r="O40" s="3" t="s">
        <v>1</v>
      </c>
    </row>
    <row r="41" spans="1:15" ht="16.5" x14ac:dyDescent="0.25">
      <c r="A41" s="13">
        <v>25</v>
      </c>
      <c r="B41" s="82" t="s">
        <v>49</v>
      </c>
      <c r="C41" s="83"/>
      <c r="D41" s="84"/>
      <c r="E41" s="29" t="s">
        <v>19</v>
      </c>
      <c r="F41" s="34">
        <v>19</v>
      </c>
      <c r="G41" s="135">
        <v>0</v>
      </c>
      <c r="H41" s="85"/>
      <c r="I41" s="85">
        <v>0</v>
      </c>
      <c r="J41" s="85"/>
      <c r="K41" s="85">
        <f t="shared" si="3"/>
        <v>0</v>
      </c>
      <c r="L41" s="86"/>
      <c r="M41" s="80">
        <f t="shared" si="0"/>
        <v>0</v>
      </c>
      <c r="N41" s="81"/>
      <c r="O41" s="3" t="s">
        <v>1</v>
      </c>
    </row>
    <row r="42" spans="1:15" ht="33" customHeight="1" x14ac:dyDescent="0.25">
      <c r="A42" s="13">
        <v>26</v>
      </c>
      <c r="B42" s="83" t="s">
        <v>50</v>
      </c>
      <c r="C42" s="83"/>
      <c r="D42" s="84"/>
      <c r="E42" s="29" t="s">
        <v>21</v>
      </c>
      <c r="F42" s="30">
        <v>356</v>
      </c>
      <c r="G42" s="135">
        <v>0</v>
      </c>
      <c r="H42" s="85"/>
      <c r="I42" s="85">
        <v>0</v>
      </c>
      <c r="J42" s="85"/>
      <c r="K42" s="85">
        <f t="shared" si="3"/>
        <v>0</v>
      </c>
      <c r="L42" s="86"/>
      <c r="M42" s="80">
        <f t="shared" si="0"/>
        <v>0</v>
      </c>
      <c r="N42" s="81"/>
      <c r="O42" s="3" t="s">
        <v>1</v>
      </c>
    </row>
    <row r="43" spans="1:15" ht="36" customHeight="1" thickBot="1" x14ac:dyDescent="0.3">
      <c r="A43" s="13">
        <v>27</v>
      </c>
      <c r="B43" s="193" t="s">
        <v>51</v>
      </c>
      <c r="C43" s="193"/>
      <c r="D43" s="194"/>
      <c r="E43" s="29" t="s">
        <v>21</v>
      </c>
      <c r="F43" s="35">
        <v>356</v>
      </c>
      <c r="G43" s="135">
        <v>0</v>
      </c>
      <c r="H43" s="85"/>
      <c r="I43" s="85">
        <v>0</v>
      </c>
      <c r="J43" s="85"/>
      <c r="K43" s="85">
        <f t="shared" si="3"/>
        <v>0</v>
      </c>
      <c r="L43" s="86"/>
      <c r="M43" s="80">
        <f t="shared" si="0"/>
        <v>0</v>
      </c>
      <c r="N43" s="81"/>
      <c r="O43" s="3" t="s">
        <v>1</v>
      </c>
    </row>
    <row r="44" spans="1:15" ht="17.25" thickBot="1" x14ac:dyDescent="0.3">
      <c r="A44" s="7"/>
      <c r="B44" s="106" t="s">
        <v>52</v>
      </c>
      <c r="C44" s="107"/>
      <c r="D44" s="107"/>
      <c r="E44" s="107"/>
      <c r="F44" s="107"/>
      <c r="G44" s="107"/>
      <c r="H44" s="107"/>
      <c r="I44" s="107"/>
      <c r="J44" s="107"/>
      <c r="K44" s="107"/>
      <c r="L44" s="108"/>
      <c r="M44" s="113">
        <f>SUM(M17:N43)</f>
        <v>0</v>
      </c>
      <c r="N44" s="105"/>
      <c r="O44" s="3" t="s">
        <v>1</v>
      </c>
    </row>
    <row r="45" spans="1:15" ht="17.25" thickBot="1" x14ac:dyDescent="0.3">
      <c r="A45" s="8">
        <v>2</v>
      </c>
      <c r="B45" s="150" t="s">
        <v>53</v>
      </c>
      <c r="C45" s="109"/>
      <c r="D45" s="109"/>
      <c r="E45" s="109"/>
      <c r="F45" s="109"/>
      <c r="G45" s="151"/>
      <c r="H45" s="152"/>
      <c r="I45" s="152"/>
      <c r="J45" s="152"/>
      <c r="K45" s="152"/>
      <c r="L45" s="152"/>
      <c r="M45" s="152"/>
      <c r="N45" s="153"/>
      <c r="O45" s="3"/>
    </row>
    <row r="46" spans="1:15" ht="34.5" customHeight="1" x14ac:dyDescent="0.25">
      <c r="A46" s="15">
        <v>1</v>
      </c>
      <c r="B46" s="185" t="s">
        <v>54</v>
      </c>
      <c r="C46" s="185"/>
      <c r="D46" s="186"/>
      <c r="E46" s="29" t="s">
        <v>20</v>
      </c>
      <c r="F46" s="34">
        <v>1</v>
      </c>
      <c r="G46" s="80">
        <v>0</v>
      </c>
      <c r="H46" s="192"/>
      <c r="I46" s="154">
        <v>0</v>
      </c>
      <c r="J46" s="192"/>
      <c r="K46" s="154">
        <f>G46+I46</f>
        <v>0</v>
      </c>
      <c r="L46" s="155"/>
      <c r="M46" s="80">
        <f t="shared" ref="M46:M77" si="4">F46*K46</f>
        <v>0</v>
      </c>
      <c r="N46" s="81"/>
      <c r="O46" s="3" t="s">
        <v>1</v>
      </c>
    </row>
    <row r="47" spans="1:15" ht="46.5" customHeight="1" x14ac:dyDescent="0.25">
      <c r="A47" s="13">
        <v>2</v>
      </c>
      <c r="B47" s="83" t="s">
        <v>55</v>
      </c>
      <c r="C47" s="83"/>
      <c r="D47" s="84"/>
      <c r="E47" s="29" t="s">
        <v>101</v>
      </c>
      <c r="F47" s="34">
        <v>40</v>
      </c>
      <c r="G47" s="126">
        <v>0</v>
      </c>
      <c r="H47" s="133"/>
      <c r="I47" s="134">
        <v>0</v>
      </c>
      <c r="J47" s="133"/>
      <c r="K47" s="154">
        <f t="shared" ref="K47:K60" si="5">G47+I47</f>
        <v>0</v>
      </c>
      <c r="L47" s="155"/>
      <c r="M47" s="80">
        <f t="shared" si="4"/>
        <v>0</v>
      </c>
      <c r="N47" s="81"/>
      <c r="O47" s="3" t="s">
        <v>1</v>
      </c>
    </row>
    <row r="48" spans="1:15" ht="45" customHeight="1" x14ac:dyDescent="0.25">
      <c r="A48" s="13">
        <v>3</v>
      </c>
      <c r="B48" s="83" t="s">
        <v>56</v>
      </c>
      <c r="C48" s="83"/>
      <c r="D48" s="84"/>
      <c r="E48" s="29" t="s">
        <v>101</v>
      </c>
      <c r="F48" s="34">
        <v>40</v>
      </c>
      <c r="G48" s="126">
        <v>0</v>
      </c>
      <c r="H48" s="133"/>
      <c r="I48" s="134">
        <v>0</v>
      </c>
      <c r="J48" s="133"/>
      <c r="K48" s="154">
        <f t="shared" si="5"/>
        <v>0</v>
      </c>
      <c r="L48" s="155"/>
      <c r="M48" s="80">
        <f t="shared" si="4"/>
        <v>0</v>
      </c>
      <c r="N48" s="81"/>
      <c r="O48" s="3" t="s">
        <v>1</v>
      </c>
    </row>
    <row r="49" spans="1:15" ht="99" customHeight="1" x14ac:dyDescent="0.25">
      <c r="A49" s="13">
        <v>4</v>
      </c>
      <c r="B49" s="83" t="s">
        <v>57</v>
      </c>
      <c r="C49" s="83"/>
      <c r="D49" s="84"/>
      <c r="E49" s="29" t="s">
        <v>101</v>
      </c>
      <c r="F49" s="30">
        <v>10</v>
      </c>
      <c r="G49" s="126">
        <v>0</v>
      </c>
      <c r="H49" s="133"/>
      <c r="I49" s="134">
        <v>0</v>
      </c>
      <c r="J49" s="133"/>
      <c r="K49" s="154">
        <f t="shared" si="5"/>
        <v>0</v>
      </c>
      <c r="L49" s="155"/>
      <c r="M49" s="80">
        <f t="shared" si="4"/>
        <v>0</v>
      </c>
      <c r="N49" s="81"/>
      <c r="O49" s="3" t="s">
        <v>1</v>
      </c>
    </row>
    <row r="50" spans="1:15" ht="67.5" customHeight="1" x14ac:dyDescent="0.25">
      <c r="A50" s="13">
        <v>5</v>
      </c>
      <c r="B50" s="83" t="s">
        <v>58</v>
      </c>
      <c r="C50" s="83"/>
      <c r="D50" s="84"/>
      <c r="E50" s="29" t="s">
        <v>59</v>
      </c>
      <c r="F50" s="30">
        <v>1</v>
      </c>
      <c r="G50" s="126">
        <v>0</v>
      </c>
      <c r="H50" s="133"/>
      <c r="I50" s="134">
        <v>0</v>
      </c>
      <c r="J50" s="133"/>
      <c r="K50" s="154">
        <f t="shared" si="5"/>
        <v>0</v>
      </c>
      <c r="L50" s="155"/>
      <c r="M50" s="80">
        <f t="shared" si="4"/>
        <v>0</v>
      </c>
      <c r="N50" s="81"/>
      <c r="O50" s="3" t="s">
        <v>1</v>
      </c>
    </row>
    <row r="51" spans="1:15" ht="45.75" customHeight="1" x14ac:dyDescent="0.25">
      <c r="A51" s="13">
        <v>6</v>
      </c>
      <c r="B51" s="83" t="s">
        <v>60</v>
      </c>
      <c r="C51" s="83"/>
      <c r="D51" s="84"/>
      <c r="E51" s="29" t="s">
        <v>101</v>
      </c>
      <c r="F51" s="30">
        <v>350</v>
      </c>
      <c r="G51" s="126">
        <v>0</v>
      </c>
      <c r="H51" s="133"/>
      <c r="I51" s="134">
        <v>0</v>
      </c>
      <c r="J51" s="133"/>
      <c r="K51" s="154">
        <f t="shared" si="5"/>
        <v>0</v>
      </c>
      <c r="L51" s="155"/>
      <c r="M51" s="80">
        <f t="shared" si="4"/>
        <v>0</v>
      </c>
      <c r="N51" s="81"/>
      <c r="O51" s="3" t="s">
        <v>1</v>
      </c>
    </row>
    <row r="52" spans="1:15" ht="44.25" customHeight="1" x14ac:dyDescent="0.25">
      <c r="A52" s="14">
        <v>7</v>
      </c>
      <c r="B52" s="193" t="s">
        <v>61</v>
      </c>
      <c r="C52" s="193"/>
      <c r="D52" s="194"/>
      <c r="E52" s="29" t="s">
        <v>101</v>
      </c>
      <c r="F52" s="35">
        <v>2</v>
      </c>
      <c r="G52" s="130">
        <v>0</v>
      </c>
      <c r="H52" s="131"/>
      <c r="I52" s="132">
        <v>0</v>
      </c>
      <c r="J52" s="131"/>
      <c r="K52" s="196">
        <f t="shared" si="5"/>
        <v>0</v>
      </c>
      <c r="L52" s="197"/>
      <c r="M52" s="198">
        <f t="shared" si="4"/>
        <v>0</v>
      </c>
      <c r="N52" s="199"/>
      <c r="O52" s="3" t="s">
        <v>1</v>
      </c>
    </row>
    <row r="53" spans="1:15" ht="18.75" x14ac:dyDescent="0.25">
      <c r="A53" s="13">
        <v>8</v>
      </c>
      <c r="B53" s="82" t="s">
        <v>62</v>
      </c>
      <c r="C53" s="83"/>
      <c r="D53" s="84"/>
      <c r="E53" s="29" t="s">
        <v>101</v>
      </c>
      <c r="F53" s="30">
        <v>60</v>
      </c>
      <c r="G53" s="126">
        <v>0</v>
      </c>
      <c r="H53" s="133"/>
      <c r="I53" s="134">
        <v>0</v>
      </c>
      <c r="J53" s="133"/>
      <c r="K53" s="134">
        <f t="shared" si="5"/>
        <v>0</v>
      </c>
      <c r="L53" s="195"/>
      <c r="M53" s="126">
        <f t="shared" si="4"/>
        <v>0</v>
      </c>
      <c r="N53" s="127"/>
      <c r="O53" s="3" t="s">
        <v>1</v>
      </c>
    </row>
    <row r="54" spans="1:15" ht="48" customHeight="1" x14ac:dyDescent="0.25">
      <c r="A54" s="15">
        <v>9</v>
      </c>
      <c r="B54" s="83" t="s">
        <v>63</v>
      </c>
      <c r="C54" s="83"/>
      <c r="D54" s="84"/>
      <c r="E54" s="29" t="s">
        <v>101</v>
      </c>
      <c r="F54" s="30">
        <v>44</v>
      </c>
      <c r="G54" s="126">
        <v>0</v>
      </c>
      <c r="H54" s="133"/>
      <c r="I54" s="134">
        <v>0</v>
      </c>
      <c r="J54" s="133"/>
      <c r="K54" s="154">
        <f t="shared" si="5"/>
        <v>0</v>
      </c>
      <c r="L54" s="155"/>
      <c r="M54" s="80">
        <f t="shared" si="4"/>
        <v>0</v>
      </c>
      <c r="N54" s="81"/>
      <c r="O54" s="3" t="s">
        <v>1</v>
      </c>
    </row>
    <row r="55" spans="1:15" ht="48.75" customHeight="1" x14ac:dyDescent="0.25">
      <c r="A55" s="13">
        <v>10</v>
      </c>
      <c r="B55" s="83" t="s">
        <v>64</v>
      </c>
      <c r="C55" s="83"/>
      <c r="D55" s="84"/>
      <c r="E55" s="29" t="s">
        <v>101</v>
      </c>
      <c r="F55" s="30">
        <v>16</v>
      </c>
      <c r="G55" s="126">
        <v>0</v>
      </c>
      <c r="H55" s="133"/>
      <c r="I55" s="134">
        <v>0</v>
      </c>
      <c r="J55" s="133"/>
      <c r="K55" s="154">
        <f t="shared" si="5"/>
        <v>0</v>
      </c>
      <c r="L55" s="155"/>
      <c r="M55" s="80">
        <f t="shared" si="4"/>
        <v>0</v>
      </c>
      <c r="N55" s="81"/>
      <c r="O55" s="3" t="s">
        <v>1</v>
      </c>
    </row>
    <row r="56" spans="1:15" ht="27.75" customHeight="1" x14ac:dyDescent="0.25">
      <c r="A56" s="13">
        <v>11</v>
      </c>
      <c r="B56" s="83" t="s">
        <v>65</v>
      </c>
      <c r="C56" s="83"/>
      <c r="D56" s="84"/>
      <c r="E56" s="29" t="s">
        <v>101</v>
      </c>
      <c r="F56" s="30">
        <v>44</v>
      </c>
      <c r="G56" s="126">
        <v>0</v>
      </c>
      <c r="H56" s="133"/>
      <c r="I56" s="134">
        <v>0</v>
      </c>
      <c r="J56" s="133"/>
      <c r="K56" s="154">
        <f t="shared" si="5"/>
        <v>0</v>
      </c>
      <c r="L56" s="155"/>
      <c r="M56" s="80">
        <f t="shared" si="4"/>
        <v>0</v>
      </c>
      <c r="N56" s="81"/>
      <c r="O56" s="3" t="s">
        <v>1</v>
      </c>
    </row>
    <row r="57" spans="1:15" ht="31.5" customHeight="1" x14ac:dyDescent="0.25">
      <c r="A57" s="13">
        <v>12</v>
      </c>
      <c r="B57" s="83" t="s">
        <v>66</v>
      </c>
      <c r="C57" s="83"/>
      <c r="D57" s="84"/>
      <c r="E57" s="29" t="s">
        <v>21</v>
      </c>
      <c r="F57" s="30">
        <v>70</v>
      </c>
      <c r="G57" s="126">
        <v>0</v>
      </c>
      <c r="H57" s="133"/>
      <c r="I57" s="134">
        <v>0</v>
      </c>
      <c r="J57" s="133"/>
      <c r="K57" s="154">
        <f t="shared" si="5"/>
        <v>0</v>
      </c>
      <c r="L57" s="155"/>
      <c r="M57" s="80">
        <f t="shared" si="4"/>
        <v>0</v>
      </c>
      <c r="N57" s="81"/>
      <c r="O57" s="3" t="s">
        <v>1</v>
      </c>
    </row>
    <row r="58" spans="1:15" ht="35.25" customHeight="1" x14ac:dyDescent="0.25">
      <c r="A58" s="13">
        <v>13</v>
      </c>
      <c r="B58" s="83" t="s">
        <v>67</v>
      </c>
      <c r="C58" s="83"/>
      <c r="D58" s="84"/>
      <c r="E58" s="29" t="s">
        <v>21</v>
      </c>
      <c r="F58" s="30">
        <v>20</v>
      </c>
      <c r="G58" s="126">
        <v>0</v>
      </c>
      <c r="H58" s="133"/>
      <c r="I58" s="134">
        <v>0</v>
      </c>
      <c r="J58" s="133"/>
      <c r="K58" s="154">
        <f t="shared" si="5"/>
        <v>0</v>
      </c>
      <c r="L58" s="155"/>
      <c r="M58" s="80">
        <f t="shared" si="4"/>
        <v>0</v>
      </c>
      <c r="N58" s="81"/>
      <c r="O58" s="3" t="s">
        <v>1</v>
      </c>
    </row>
    <row r="59" spans="1:15" ht="29.25" customHeight="1" x14ac:dyDescent="0.25">
      <c r="A59" s="13">
        <v>14</v>
      </c>
      <c r="B59" s="82" t="s">
        <v>68</v>
      </c>
      <c r="C59" s="83"/>
      <c r="D59" s="84"/>
      <c r="E59" s="29" t="s">
        <v>20</v>
      </c>
      <c r="F59" s="30">
        <v>1</v>
      </c>
      <c r="G59" s="126">
        <v>0</v>
      </c>
      <c r="H59" s="133"/>
      <c r="I59" s="134">
        <v>0</v>
      </c>
      <c r="J59" s="133"/>
      <c r="K59" s="154">
        <f t="shared" si="5"/>
        <v>0</v>
      </c>
      <c r="L59" s="155"/>
      <c r="M59" s="80">
        <f t="shared" si="4"/>
        <v>0</v>
      </c>
      <c r="N59" s="81"/>
      <c r="O59" s="3" t="s">
        <v>1</v>
      </c>
    </row>
    <row r="60" spans="1:15" ht="16.5" x14ac:dyDescent="0.25">
      <c r="A60" s="13">
        <v>15</v>
      </c>
      <c r="B60" s="83" t="s">
        <v>69</v>
      </c>
      <c r="C60" s="83"/>
      <c r="D60" s="84"/>
      <c r="E60" s="29" t="s">
        <v>21</v>
      </c>
      <c r="F60" s="30">
        <v>34</v>
      </c>
      <c r="G60" s="126">
        <v>0</v>
      </c>
      <c r="H60" s="133"/>
      <c r="I60" s="134">
        <v>0</v>
      </c>
      <c r="J60" s="133"/>
      <c r="K60" s="154">
        <f t="shared" si="5"/>
        <v>0</v>
      </c>
      <c r="L60" s="155"/>
      <c r="M60" s="80">
        <f t="shared" si="4"/>
        <v>0</v>
      </c>
      <c r="N60" s="81"/>
      <c r="O60" s="3" t="s">
        <v>1</v>
      </c>
    </row>
    <row r="61" spans="1:15" ht="46.5" customHeight="1" x14ac:dyDescent="0.25">
      <c r="A61" s="13">
        <v>16</v>
      </c>
      <c r="B61" s="82" t="s">
        <v>70</v>
      </c>
      <c r="C61" s="83"/>
      <c r="D61" s="84"/>
      <c r="E61" s="29" t="s">
        <v>101</v>
      </c>
      <c r="F61" s="34">
        <v>492</v>
      </c>
      <c r="G61" s="126">
        <v>0</v>
      </c>
      <c r="H61" s="133"/>
      <c r="I61" s="134">
        <v>0</v>
      </c>
      <c r="J61" s="133"/>
      <c r="K61" s="154">
        <f t="shared" ref="K61:K77" si="6">G61+I61</f>
        <v>0</v>
      </c>
      <c r="L61" s="155"/>
      <c r="M61" s="80">
        <f t="shared" si="4"/>
        <v>0</v>
      </c>
      <c r="N61" s="81"/>
      <c r="O61" s="3" t="s">
        <v>1</v>
      </c>
    </row>
    <row r="62" spans="1:15" ht="64.5" customHeight="1" x14ac:dyDescent="0.25">
      <c r="A62" s="13">
        <v>17</v>
      </c>
      <c r="B62" s="82" t="s">
        <v>71</v>
      </c>
      <c r="C62" s="83"/>
      <c r="D62" s="84"/>
      <c r="E62" s="29" t="s">
        <v>101</v>
      </c>
      <c r="F62" s="34">
        <v>492</v>
      </c>
      <c r="G62" s="126">
        <v>0</v>
      </c>
      <c r="H62" s="133"/>
      <c r="I62" s="134">
        <v>0</v>
      </c>
      <c r="J62" s="133"/>
      <c r="K62" s="154">
        <f t="shared" si="6"/>
        <v>0</v>
      </c>
      <c r="L62" s="155"/>
      <c r="M62" s="80">
        <f t="shared" si="4"/>
        <v>0</v>
      </c>
      <c r="N62" s="81"/>
      <c r="O62" s="3" t="s">
        <v>1</v>
      </c>
    </row>
    <row r="63" spans="1:15" ht="33" customHeight="1" x14ac:dyDescent="0.25">
      <c r="A63" s="13">
        <v>18</v>
      </c>
      <c r="B63" s="82" t="s">
        <v>72</v>
      </c>
      <c r="C63" s="83"/>
      <c r="D63" s="84"/>
      <c r="E63" s="29" t="s">
        <v>101</v>
      </c>
      <c r="F63" s="34">
        <v>150</v>
      </c>
      <c r="G63" s="126">
        <v>0</v>
      </c>
      <c r="H63" s="133"/>
      <c r="I63" s="134">
        <v>0</v>
      </c>
      <c r="J63" s="133"/>
      <c r="K63" s="154">
        <f t="shared" si="6"/>
        <v>0</v>
      </c>
      <c r="L63" s="155"/>
      <c r="M63" s="80">
        <f t="shared" si="4"/>
        <v>0</v>
      </c>
      <c r="N63" s="81"/>
      <c r="O63" s="3" t="s">
        <v>1</v>
      </c>
    </row>
    <row r="64" spans="1:15" ht="46.5" customHeight="1" x14ac:dyDescent="0.25">
      <c r="A64" s="13">
        <v>19</v>
      </c>
      <c r="B64" s="82" t="s">
        <v>73</v>
      </c>
      <c r="C64" s="83"/>
      <c r="D64" s="84"/>
      <c r="E64" s="29" t="s">
        <v>101</v>
      </c>
      <c r="F64" s="34">
        <v>150</v>
      </c>
      <c r="G64" s="126">
        <v>0</v>
      </c>
      <c r="H64" s="133"/>
      <c r="I64" s="134">
        <v>0</v>
      </c>
      <c r="J64" s="133"/>
      <c r="K64" s="154">
        <f t="shared" si="6"/>
        <v>0</v>
      </c>
      <c r="L64" s="155"/>
      <c r="M64" s="80">
        <f t="shared" si="4"/>
        <v>0</v>
      </c>
      <c r="N64" s="81"/>
      <c r="O64" s="3" t="s">
        <v>1</v>
      </c>
    </row>
    <row r="65" spans="1:15" ht="46.5" customHeight="1" x14ac:dyDescent="0.25">
      <c r="A65" s="13">
        <v>20</v>
      </c>
      <c r="B65" s="82" t="s">
        <v>74</v>
      </c>
      <c r="C65" s="83"/>
      <c r="D65" s="84"/>
      <c r="E65" s="29" t="s">
        <v>101</v>
      </c>
      <c r="F65" s="34">
        <v>390</v>
      </c>
      <c r="G65" s="126">
        <v>0</v>
      </c>
      <c r="H65" s="133"/>
      <c r="I65" s="134">
        <v>0</v>
      </c>
      <c r="J65" s="133"/>
      <c r="K65" s="154">
        <f t="shared" si="6"/>
        <v>0</v>
      </c>
      <c r="L65" s="155"/>
      <c r="M65" s="80">
        <f t="shared" si="4"/>
        <v>0</v>
      </c>
      <c r="N65" s="81"/>
      <c r="O65" s="3" t="s">
        <v>1</v>
      </c>
    </row>
    <row r="66" spans="1:15" ht="46.5" customHeight="1" x14ac:dyDescent="0.25">
      <c r="A66" s="13">
        <v>21</v>
      </c>
      <c r="B66" s="82" t="s">
        <v>75</v>
      </c>
      <c r="C66" s="83"/>
      <c r="D66" s="84"/>
      <c r="E66" s="29" t="s">
        <v>101</v>
      </c>
      <c r="F66" s="34">
        <v>31</v>
      </c>
      <c r="G66" s="126">
        <v>0</v>
      </c>
      <c r="H66" s="133"/>
      <c r="I66" s="134">
        <v>0</v>
      </c>
      <c r="J66" s="133"/>
      <c r="K66" s="154">
        <f t="shared" si="6"/>
        <v>0</v>
      </c>
      <c r="L66" s="155"/>
      <c r="M66" s="80">
        <f t="shared" si="4"/>
        <v>0</v>
      </c>
      <c r="N66" s="81"/>
      <c r="O66" s="3" t="s">
        <v>1</v>
      </c>
    </row>
    <row r="67" spans="1:15" ht="45" customHeight="1" x14ac:dyDescent="0.25">
      <c r="A67" s="13">
        <v>22</v>
      </c>
      <c r="B67" s="82" t="s">
        <v>76</v>
      </c>
      <c r="C67" s="83"/>
      <c r="D67" s="84"/>
      <c r="E67" s="29" t="s">
        <v>101</v>
      </c>
      <c r="F67" s="34">
        <v>102</v>
      </c>
      <c r="G67" s="126">
        <v>0</v>
      </c>
      <c r="H67" s="133"/>
      <c r="I67" s="134">
        <v>0</v>
      </c>
      <c r="J67" s="133"/>
      <c r="K67" s="154">
        <f t="shared" si="6"/>
        <v>0</v>
      </c>
      <c r="L67" s="155"/>
      <c r="M67" s="80">
        <f t="shared" si="4"/>
        <v>0</v>
      </c>
      <c r="N67" s="81"/>
      <c r="O67" s="3" t="s">
        <v>1</v>
      </c>
    </row>
    <row r="68" spans="1:15" ht="36" customHeight="1" x14ac:dyDescent="0.25">
      <c r="A68" s="13">
        <v>23</v>
      </c>
      <c r="B68" s="82" t="s">
        <v>77</v>
      </c>
      <c r="C68" s="83"/>
      <c r="D68" s="84"/>
      <c r="E68" s="29" t="s">
        <v>21</v>
      </c>
      <c r="F68" s="34">
        <v>356</v>
      </c>
      <c r="G68" s="126">
        <v>0</v>
      </c>
      <c r="H68" s="133"/>
      <c r="I68" s="134">
        <v>0</v>
      </c>
      <c r="J68" s="133"/>
      <c r="K68" s="154">
        <f t="shared" si="6"/>
        <v>0</v>
      </c>
      <c r="L68" s="155"/>
      <c r="M68" s="80">
        <f t="shared" si="4"/>
        <v>0</v>
      </c>
      <c r="N68" s="81"/>
      <c r="O68" s="3" t="s">
        <v>1</v>
      </c>
    </row>
    <row r="69" spans="1:15" ht="16.5" x14ac:dyDescent="0.25">
      <c r="A69" s="13">
        <v>24</v>
      </c>
      <c r="B69" s="82" t="s">
        <v>78</v>
      </c>
      <c r="C69" s="83"/>
      <c r="D69" s="84"/>
      <c r="E69" s="29" t="s">
        <v>19</v>
      </c>
      <c r="F69" s="34">
        <v>19</v>
      </c>
      <c r="G69" s="126">
        <v>0</v>
      </c>
      <c r="H69" s="133"/>
      <c r="I69" s="134">
        <v>0</v>
      </c>
      <c r="J69" s="133"/>
      <c r="K69" s="154">
        <f t="shared" si="6"/>
        <v>0</v>
      </c>
      <c r="L69" s="155"/>
      <c r="M69" s="80">
        <f t="shared" si="4"/>
        <v>0</v>
      </c>
      <c r="N69" s="81"/>
      <c r="O69" s="3" t="s">
        <v>1</v>
      </c>
    </row>
    <row r="70" spans="1:15" ht="16.5" x14ac:dyDescent="0.25">
      <c r="A70" s="13">
        <v>25</v>
      </c>
      <c r="B70" s="82" t="s">
        <v>79</v>
      </c>
      <c r="C70" s="83"/>
      <c r="D70" s="84"/>
      <c r="E70" s="29" t="s">
        <v>21</v>
      </c>
      <c r="F70" s="34">
        <v>40</v>
      </c>
      <c r="G70" s="126">
        <v>0</v>
      </c>
      <c r="H70" s="133"/>
      <c r="I70" s="134">
        <v>0</v>
      </c>
      <c r="J70" s="133"/>
      <c r="K70" s="154">
        <f t="shared" si="6"/>
        <v>0</v>
      </c>
      <c r="L70" s="155"/>
      <c r="M70" s="80">
        <f t="shared" si="4"/>
        <v>0</v>
      </c>
      <c r="N70" s="81"/>
      <c r="O70" s="3" t="s">
        <v>1</v>
      </c>
    </row>
    <row r="71" spans="1:15" ht="16.5" x14ac:dyDescent="0.25">
      <c r="A71" s="13">
        <v>26</v>
      </c>
      <c r="B71" s="82" t="s">
        <v>80</v>
      </c>
      <c r="C71" s="83"/>
      <c r="D71" s="84"/>
      <c r="E71" s="29" t="s">
        <v>19</v>
      </c>
      <c r="F71" s="34">
        <v>1</v>
      </c>
      <c r="G71" s="126">
        <v>0</v>
      </c>
      <c r="H71" s="133"/>
      <c r="I71" s="134">
        <v>0</v>
      </c>
      <c r="J71" s="133"/>
      <c r="K71" s="154">
        <f t="shared" si="6"/>
        <v>0</v>
      </c>
      <c r="L71" s="155"/>
      <c r="M71" s="80">
        <f t="shared" si="4"/>
        <v>0</v>
      </c>
      <c r="N71" s="81"/>
      <c r="O71" s="3" t="s">
        <v>1</v>
      </c>
    </row>
    <row r="72" spans="1:15" ht="18.75" x14ac:dyDescent="0.25">
      <c r="A72" s="13">
        <v>27</v>
      </c>
      <c r="B72" s="82" t="s">
        <v>81</v>
      </c>
      <c r="C72" s="83"/>
      <c r="D72" s="84"/>
      <c r="E72" s="29" t="s">
        <v>101</v>
      </c>
      <c r="F72" s="34">
        <v>10</v>
      </c>
      <c r="G72" s="126">
        <v>0</v>
      </c>
      <c r="H72" s="133"/>
      <c r="I72" s="134">
        <v>0</v>
      </c>
      <c r="J72" s="133"/>
      <c r="K72" s="154">
        <f t="shared" si="6"/>
        <v>0</v>
      </c>
      <c r="L72" s="155"/>
      <c r="M72" s="80">
        <f t="shared" si="4"/>
        <v>0</v>
      </c>
      <c r="N72" s="81"/>
      <c r="O72" s="3" t="s">
        <v>1</v>
      </c>
    </row>
    <row r="73" spans="1:15" ht="29.25" customHeight="1" x14ac:dyDescent="0.25">
      <c r="A73" s="13">
        <v>28</v>
      </c>
      <c r="B73" s="82" t="s">
        <v>82</v>
      </c>
      <c r="C73" s="83"/>
      <c r="D73" s="84"/>
      <c r="E73" s="29" t="s">
        <v>19</v>
      </c>
      <c r="F73" s="34">
        <v>65</v>
      </c>
      <c r="G73" s="126">
        <v>0</v>
      </c>
      <c r="H73" s="133"/>
      <c r="I73" s="134">
        <v>0</v>
      </c>
      <c r="J73" s="133"/>
      <c r="K73" s="154">
        <f t="shared" si="6"/>
        <v>0</v>
      </c>
      <c r="L73" s="155"/>
      <c r="M73" s="80">
        <f t="shared" si="4"/>
        <v>0</v>
      </c>
      <c r="N73" s="81"/>
      <c r="O73" s="3" t="s">
        <v>1</v>
      </c>
    </row>
    <row r="74" spans="1:15" ht="16.5" x14ac:dyDescent="0.25">
      <c r="A74" s="13">
        <v>29</v>
      </c>
      <c r="B74" s="82" t="s">
        <v>83</v>
      </c>
      <c r="C74" s="83"/>
      <c r="D74" s="84"/>
      <c r="E74" s="29" t="s">
        <v>19</v>
      </c>
      <c r="F74" s="34">
        <v>1</v>
      </c>
      <c r="G74" s="126">
        <v>0</v>
      </c>
      <c r="H74" s="133"/>
      <c r="I74" s="134">
        <v>0</v>
      </c>
      <c r="J74" s="133"/>
      <c r="K74" s="154">
        <f t="shared" si="6"/>
        <v>0</v>
      </c>
      <c r="L74" s="155"/>
      <c r="M74" s="80">
        <f t="shared" si="4"/>
        <v>0</v>
      </c>
      <c r="N74" s="81"/>
      <c r="O74" s="3" t="s">
        <v>1</v>
      </c>
    </row>
    <row r="75" spans="1:15" ht="16.5" x14ac:dyDescent="0.25">
      <c r="A75" s="13">
        <v>30</v>
      </c>
      <c r="B75" s="82" t="s">
        <v>84</v>
      </c>
      <c r="C75" s="83"/>
      <c r="D75" s="84"/>
      <c r="E75" s="29" t="s">
        <v>19</v>
      </c>
      <c r="F75" s="34">
        <v>8</v>
      </c>
      <c r="G75" s="126">
        <v>0</v>
      </c>
      <c r="H75" s="133"/>
      <c r="I75" s="134">
        <v>0</v>
      </c>
      <c r="J75" s="133"/>
      <c r="K75" s="154">
        <f t="shared" si="6"/>
        <v>0</v>
      </c>
      <c r="L75" s="155"/>
      <c r="M75" s="80">
        <f t="shared" si="4"/>
        <v>0</v>
      </c>
      <c r="N75" s="81"/>
      <c r="O75" s="3" t="s">
        <v>1</v>
      </c>
    </row>
    <row r="76" spans="1:15" ht="16.5" x14ac:dyDescent="0.25">
      <c r="A76" s="13">
        <v>31</v>
      </c>
      <c r="B76" s="82" t="s">
        <v>85</v>
      </c>
      <c r="C76" s="83"/>
      <c r="D76" s="84"/>
      <c r="E76" s="29" t="s">
        <v>19</v>
      </c>
      <c r="F76" s="34">
        <v>4</v>
      </c>
      <c r="G76" s="126">
        <v>0</v>
      </c>
      <c r="H76" s="133"/>
      <c r="I76" s="134">
        <v>0</v>
      </c>
      <c r="J76" s="133"/>
      <c r="K76" s="154">
        <f t="shared" si="6"/>
        <v>0</v>
      </c>
      <c r="L76" s="155"/>
      <c r="M76" s="80">
        <f t="shared" si="4"/>
        <v>0</v>
      </c>
      <c r="N76" s="81"/>
      <c r="O76" s="3" t="s">
        <v>1</v>
      </c>
    </row>
    <row r="77" spans="1:15" ht="17.25" thickBot="1" x14ac:dyDescent="0.3">
      <c r="A77" s="13">
        <v>32</v>
      </c>
      <c r="B77" s="82" t="s">
        <v>86</v>
      </c>
      <c r="C77" s="83"/>
      <c r="D77" s="84"/>
      <c r="E77" s="29" t="s">
        <v>19</v>
      </c>
      <c r="F77" s="34">
        <v>2</v>
      </c>
      <c r="G77" s="126">
        <v>0</v>
      </c>
      <c r="H77" s="133"/>
      <c r="I77" s="134">
        <v>0</v>
      </c>
      <c r="J77" s="133"/>
      <c r="K77" s="154">
        <f t="shared" si="6"/>
        <v>0</v>
      </c>
      <c r="L77" s="155"/>
      <c r="M77" s="80">
        <f t="shared" si="4"/>
        <v>0</v>
      </c>
      <c r="N77" s="81"/>
      <c r="O77" s="3" t="s">
        <v>1</v>
      </c>
    </row>
    <row r="78" spans="1:15" ht="17.25" thickBot="1" x14ac:dyDescent="0.3">
      <c r="A78" s="9"/>
      <c r="B78" s="106" t="s">
        <v>87</v>
      </c>
      <c r="C78" s="107"/>
      <c r="D78" s="107"/>
      <c r="E78" s="107"/>
      <c r="F78" s="107"/>
      <c r="G78" s="107"/>
      <c r="H78" s="107"/>
      <c r="I78" s="107"/>
      <c r="J78" s="107"/>
      <c r="K78" s="107"/>
      <c r="L78" s="108"/>
      <c r="M78" s="113">
        <f>SUM(M46:N77)</f>
        <v>0</v>
      </c>
      <c r="N78" s="105"/>
      <c r="O78" s="3" t="s">
        <v>1</v>
      </c>
    </row>
    <row r="79" spans="1:15" ht="17.25" thickBot="1" x14ac:dyDescent="0.3">
      <c r="A79" s="24">
        <v>3</v>
      </c>
      <c r="B79" s="91" t="s">
        <v>88</v>
      </c>
      <c r="C79" s="92"/>
      <c r="D79" s="92"/>
      <c r="E79" s="92"/>
      <c r="F79" s="92"/>
      <c r="G79" s="93"/>
      <c r="H79" s="94"/>
      <c r="I79" s="94"/>
      <c r="J79" s="94"/>
      <c r="K79" s="94"/>
      <c r="L79" s="94"/>
      <c r="M79" s="94"/>
      <c r="N79" s="95"/>
      <c r="O79" s="3"/>
    </row>
    <row r="80" spans="1:15" ht="33.75" customHeight="1" x14ac:dyDescent="0.25">
      <c r="A80" s="25">
        <v>1</v>
      </c>
      <c r="B80" s="96" t="s">
        <v>89</v>
      </c>
      <c r="C80" s="97"/>
      <c r="D80" s="97"/>
      <c r="E80" s="12" t="s">
        <v>19</v>
      </c>
      <c r="F80" s="23">
        <v>2</v>
      </c>
      <c r="G80" s="87">
        <v>0</v>
      </c>
      <c r="H80" s="88"/>
      <c r="I80" s="89">
        <v>0</v>
      </c>
      <c r="J80" s="88"/>
      <c r="K80" s="89">
        <f>G80+I80</f>
        <v>0</v>
      </c>
      <c r="L80" s="90"/>
      <c r="M80" s="87">
        <f t="shared" ref="M80:M86" si="7">F80*K80</f>
        <v>0</v>
      </c>
      <c r="N80" s="90"/>
      <c r="O80" s="3" t="s">
        <v>1</v>
      </c>
    </row>
    <row r="81" spans="1:15" ht="61.5" customHeight="1" x14ac:dyDescent="0.25">
      <c r="A81" s="26">
        <v>2</v>
      </c>
      <c r="B81" s="98" t="s">
        <v>90</v>
      </c>
      <c r="C81" s="99"/>
      <c r="D81" s="99"/>
      <c r="E81" s="12" t="s">
        <v>21</v>
      </c>
      <c r="F81" s="28">
        <v>300</v>
      </c>
      <c r="G81" s="100">
        <v>0</v>
      </c>
      <c r="H81" s="101"/>
      <c r="I81" s="102">
        <v>0</v>
      </c>
      <c r="J81" s="101"/>
      <c r="K81" s="102">
        <f t="shared" ref="K81:K86" si="8">G81+I81</f>
        <v>0</v>
      </c>
      <c r="L81" s="103"/>
      <c r="M81" s="100">
        <f t="shared" si="7"/>
        <v>0</v>
      </c>
      <c r="N81" s="103"/>
      <c r="O81" s="3" t="s">
        <v>1</v>
      </c>
    </row>
    <row r="82" spans="1:15" ht="30" customHeight="1" x14ac:dyDescent="0.25">
      <c r="A82" s="26">
        <v>3</v>
      </c>
      <c r="B82" s="98" t="s">
        <v>91</v>
      </c>
      <c r="C82" s="99"/>
      <c r="D82" s="99"/>
      <c r="E82" s="12" t="s">
        <v>19</v>
      </c>
      <c r="F82" s="28">
        <v>7</v>
      </c>
      <c r="G82" s="100">
        <v>0</v>
      </c>
      <c r="H82" s="101"/>
      <c r="I82" s="102">
        <v>0</v>
      </c>
      <c r="J82" s="101"/>
      <c r="K82" s="102">
        <f t="shared" si="8"/>
        <v>0</v>
      </c>
      <c r="L82" s="103"/>
      <c r="M82" s="100">
        <f t="shared" si="7"/>
        <v>0</v>
      </c>
      <c r="N82" s="103"/>
      <c r="O82" s="3" t="s">
        <v>1</v>
      </c>
    </row>
    <row r="83" spans="1:15" ht="33.75" customHeight="1" x14ac:dyDescent="0.25">
      <c r="A83" s="26">
        <v>4</v>
      </c>
      <c r="B83" s="98" t="s">
        <v>92</v>
      </c>
      <c r="C83" s="99"/>
      <c r="D83" s="99"/>
      <c r="E83" s="12" t="s">
        <v>19</v>
      </c>
      <c r="F83" s="28">
        <v>4</v>
      </c>
      <c r="G83" s="100">
        <v>0</v>
      </c>
      <c r="H83" s="101"/>
      <c r="I83" s="102">
        <v>0</v>
      </c>
      <c r="J83" s="101"/>
      <c r="K83" s="102">
        <f t="shared" si="8"/>
        <v>0</v>
      </c>
      <c r="L83" s="103"/>
      <c r="M83" s="100">
        <f t="shared" si="7"/>
        <v>0</v>
      </c>
      <c r="N83" s="103"/>
      <c r="O83" s="3" t="s">
        <v>1</v>
      </c>
    </row>
    <row r="84" spans="1:15" ht="16.5" x14ac:dyDescent="0.25">
      <c r="A84" s="26">
        <v>5</v>
      </c>
      <c r="B84" s="208" t="s">
        <v>93</v>
      </c>
      <c r="C84" s="209"/>
      <c r="D84" s="209"/>
      <c r="E84" s="12" t="s">
        <v>21</v>
      </c>
      <c r="F84" s="28">
        <v>80</v>
      </c>
      <c r="G84" s="100">
        <v>0</v>
      </c>
      <c r="H84" s="101"/>
      <c r="I84" s="102">
        <v>0</v>
      </c>
      <c r="J84" s="101"/>
      <c r="K84" s="102">
        <f t="shared" si="8"/>
        <v>0</v>
      </c>
      <c r="L84" s="103"/>
      <c r="M84" s="100">
        <f t="shared" si="7"/>
        <v>0</v>
      </c>
      <c r="N84" s="103"/>
      <c r="O84" s="3" t="s">
        <v>1</v>
      </c>
    </row>
    <row r="85" spans="1:15" ht="49.5" customHeight="1" x14ac:dyDescent="0.25">
      <c r="A85" s="26">
        <v>6</v>
      </c>
      <c r="B85" s="98" t="s">
        <v>94</v>
      </c>
      <c r="C85" s="99"/>
      <c r="D85" s="99"/>
      <c r="E85" s="12" t="s">
        <v>19</v>
      </c>
      <c r="F85" s="28">
        <v>4</v>
      </c>
      <c r="G85" s="100">
        <v>0</v>
      </c>
      <c r="H85" s="101"/>
      <c r="I85" s="102">
        <v>0</v>
      </c>
      <c r="J85" s="101"/>
      <c r="K85" s="102">
        <f t="shared" si="8"/>
        <v>0</v>
      </c>
      <c r="L85" s="103"/>
      <c r="M85" s="100">
        <f t="shared" si="7"/>
        <v>0</v>
      </c>
      <c r="N85" s="103"/>
      <c r="O85" s="3" t="s">
        <v>1</v>
      </c>
    </row>
    <row r="86" spans="1:15" ht="17.25" thickBot="1" x14ac:dyDescent="0.3">
      <c r="A86" s="27">
        <v>7</v>
      </c>
      <c r="B86" s="214" t="s">
        <v>95</v>
      </c>
      <c r="C86" s="215"/>
      <c r="D86" s="215"/>
      <c r="E86" s="12" t="s">
        <v>19</v>
      </c>
      <c r="F86" s="36">
        <v>1</v>
      </c>
      <c r="G86" s="218">
        <v>0</v>
      </c>
      <c r="H86" s="219"/>
      <c r="I86" s="216">
        <v>0</v>
      </c>
      <c r="J86" s="219"/>
      <c r="K86" s="216">
        <f t="shared" si="8"/>
        <v>0</v>
      </c>
      <c r="L86" s="217"/>
      <c r="M86" s="218">
        <f t="shared" si="7"/>
        <v>0</v>
      </c>
      <c r="N86" s="217"/>
      <c r="O86" s="3" t="s">
        <v>1</v>
      </c>
    </row>
    <row r="87" spans="1:15" ht="17.25" thickBot="1" x14ac:dyDescent="0.3">
      <c r="A87" s="9"/>
      <c r="B87" s="106" t="s">
        <v>96</v>
      </c>
      <c r="C87" s="107"/>
      <c r="D87" s="107"/>
      <c r="E87" s="107"/>
      <c r="F87" s="107"/>
      <c r="G87" s="107"/>
      <c r="H87" s="107"/>
      <c r="I87" s="107"/>
      <c r="J87" s="107"/>
      <c r="K87" s="107"/>
      <c r="L87" s="108"/>
      <c r="M87" s="104">
        <f>SUM(M80:N86)</f>
        <v>0</v>
      </c>
      <c r="N87" s="105"/>
      <c r="O87" s="3" t="s">
        <v>1</v>
      </c>
    </row>
    <row r="88" spans="1:15" ht="17.25" thickBot="1" x14ac:dyDescent="0.3">
      <c r="A88" s="17">
        <v>3</v>
      </c>
      <c r="B88" s="114" t="s">
        <v>23</v>
      </c>
      <c r="C88" s="115"/>
      <c r="D88" s="115"/>
      <c r="E88" s="115"/>
      <c r="F88" s="115"/>
      <c r="G88" s="156"/>
      <c r="H88" s="157"/>
      <c r="I88" s="157"/>
      <c r="J88" s="157"/>
      <c r="K88" s="157"/>
      <c r="L88" s="157"/>
      <c r="M88" s="157"/>
      <c r="N88" s="158"/>
      <c r="O88" s="3"/>
    </row>
    <row r="89" spans="1:15" ht="17.25" thickBot="1" x14ac:dyDescent="0.3">
      <c r="A89" s="18">
        <v>1</v>
      </c>
      <c r="B89" s="116" t="s">
        <v>22</v>
      </c>
      <c r="C89" s="116"/>
      <c r="D89" s="116"/>
      <c r="E89" s="19" t="s">
        <v>97</v>
      </c>
      <c r="F89" s="67">
        <v>1400</v>
      </c>
      <c r="G89" s="202">
        <v>0</v>
      </c>
      <c r="H89" s="203"/>
      <c r="I89" s="204">
        <v>0</v>
      </c>
      <c r="J89" s="203"/>
      <c r="K89" s="204">
        <f>G89+I89</f>
        <v>0</v>
      </c>
      <c r="L89" s="205"/>
      <c r="M89" s="202">
        <f>F89*K89</f>
        <v>0</v>
      </c>
      <c r="N89" s="205"/>
      <c r="O89" s="3" t="s">
        <v>1</v>
      </c>
    </row>
    <row r="90" spans="1:15" ht="17.25" thickBot="1" x14ac:dyDescent="0.3">
      <c r="A90" s="20"/>
      <c r="B90" s="106" t="s">
        <v>98</v>
      </c>
      <c r="C90" s="107"/>
      <c r="D90" s="107"/>
      <c r="E90" s="107"/>
      <c r="F90" s="107"/>
      <c r="G90" s="107"/>
      <c r="H90" s="107"/>
      <c r="I90" s="107"/>
      <c r="J90" s="107"/>
      <c r="K90" s="107"/>
      <c r="L90" s="108"/>
      <c r="M90" s="113">
        <f>SUM(M89)</f>
        <v>0</v>
      </c>
      <c r="N90" s="105"/>
      <c r="O90" s="3" t="s">
        <v>1</v>
      </c>
    </row>
    <row r="91" spans="1:15" ht="17.25" thickBot="1" x14ac:dyDescent="0.3">
      <c r="A91" s="40"/>
      <c r="B91" s="142" t="s">
        <v>100</v>
      </c>
      <c r="C91" s="143"/>
      <c r="D91" s="143"/>
      <c r="E91" s="143"/>
      <c r="F91" s="143"/>
      <c r="G91" s="143"/>
      <c r="H91" s="143"/>
      <c r="I91" s="143"/>
      <c r="J91" s="143"/>
      <c r="K91" s="143"/>
      <c r="L91" s="144"/>
      <c r="M91" s="206">
        <f>M44+M78+M87+M90</f>
        <v>0</v>
      </c>
      <c r="N91" s="207"/>
      <c r="O91" s="3" t="s">
        <v>1</v>
      </c>
    </row>
    <row r="92" spans="1:15" ht="15.75" x14ac:dyDescent="0.25">
      <c r="A92" s="200" t="s">
        <v>10</v>
      </c>
      <c r="B92" s="181" t="s">
        <v>11</v>
      </c>
      <c r="C92" s="167"/>
      <c r="D92" s="168"/>
      <c r="E92" s="171" t="s">
        <v>12</v>
      </c>
      <c r="F92" s="176" t="s">
        <v>13</v>
      </c>
      <c r="G92" s="178" t="s">
        <v>14</v>
      </c>
      <c r="H92" s="179"/>
      <c r="I92" s="179"/>
      <c r="J92" s="179"/>
      <c r="K92" s="179"/>
      <c r="L92" s="180"/>
      <c r="M92" s="181" t="s">
        <v>15</v>
      </c>
      <c r="N92" s="182"/>
    </row>
    <row r="93" spans="1:15" ht="33" customHeight="1" thickBot="1" x14ac:dyDescent="0.3">
      <c r="A93" s="201"/>
      <c r="B93" s="183"/>
      <c r="C93" s="169"/>
      <c r="D93" s="170"/>
      <c r="E93" s="172"/>
      <c r="F93" s="177"/>
      <c r="G93" s="138" t="s">
        <v>16</v>
      </c>
      <c r="H93" s="139"/>
      <c r="I93" s="140" t="s">
        <v>17</v>
      </c>
      <c r="J93" s="139"/>
      <c r="K93" s="140" t="s">
        <v>18</v>
      </c>
      <c r="L93" s="141"/>
      <c r="M93" s="183"/>
      <c r="N93" s="184"/>
    </row>
    <row r="94" spans="1:15" ht="16.5" thickBot="1" x14ac:dyDescent="0.3">
      <c r="A94" s="189" t="s">
        <v>108</v>
      </c>
      <c r="B94" s="190"/>
      <c r="C94" s="190"/>
      <c r="D94" s="190"/>
      <c r="E94" s="190"/>
      <c r="F94" s="190"/>
      <c r="G94" s="190"/>
      <c r="H94" s="190"/>
      <c r="I94" s="190"/>
      <c r="J94" s="190"/>
      <c r="K94" s="190"/>
      <c r="L94" s="190"/>
      <c r="M94" s="190"/>
      <c r="N94" s="191"/>
    </row>
    <row r="95" spans="1:15" ht="17.25" thickBot="1" x14ac:dyDescent="0.3">
      <c r="A95" s="21">
        <v>1</v>
      </c>
      <c r="B95" s="109" t="s">
        <v>24</v>
      </c>
      <c r="C95" s="109"/>
      <c r="D95" s="109"/>
      <c r="E95" s="109"/>
      <c r="F95" s="109"/>
      <c r="G95" s="110"/>
      <c r="H95" s="111"/>
      <c r="I95" s="111"/>
      <c r="J95" s="111"/>
      <c r="K95" s="111"/>
      <c r="L95" s="111"/>
      <c r="M95" s="111"/>
      <c r="N95" s="112"/>
      <c r="O95" s="3"/>
    </row>
    <row r="96" spans="1:15" ht="34.5" customHeight="1" x14ac:dyDescent="0.25">
      <c r="A96" s="13">
        <v>1</v>
      </c>
      <c r="B96" s="83" t="s">
        <v>25</v>
      </c>
      <c r="C96" s="83"/>
      <c r="D96" s="84"/>
      <c r="E96" s="29" t="s">
        <v>19</v>
      </c>
      <c r="F96" s="30">
        <v>6</v>
      </c>
      <c r="G96" s="80">
        <v>0</v>
      </c>
      <c r="H96" s="192"/>
      <c r="I96" s="154">
        <v>0</v>
      </c>
      <c r="J96" s="192"/>
      <c r="K96" s="134">
        <f>G96+I96</f>
        <v>0</v>
      </c>
      <c r="L96" s="127"/>
      <c r="M96" s="126">
        <f t="shared" ref="M96:M113" si="9">F96*K96</f>
        <v>0</v>
      </c>
      <c r="N96" s="127"/>
      <c r="O96" s="3" t="s">
        <v>1</v>
      </c>
    </row>
    <row r="97" spans="1:15" ht="31.5" customHeight="1" x14ac:dyDescent="0.25">
      <c r="A97" s="13">
        <v>2</v>
      </c>
      <c r="B97" s="83" t="s">
        <v>26</v>
      </c>
      <c r="C97" s="83"/>
      <c r="D97" s="84"/>
      <c r="E97" s="29" t="s">
        <v>101</v>
      </c>
      <c r="F97" s="30">
        <v>36</v>
      </c>
      <c r="G97" s="126">
        <v>0</v>
      </c>
      <c r="H97" s="133"/>
      <c r="I97" s="134">
        <v>0</v>
      </c>
      <c r="J97" s="133"/>
      <c r="K97" s="134">
        <f t="shared" ref="K97:K113" si="10">G97+I97</f>
        <v>0</v>
      </c>
      <c r="L97" s="127"/>
      <c r="M97" s="126">
        <f t="shared" si="9"/>
        <v>0</v>
      </c>
      <c r="N97" s="127"/>
      <c r="O97" s="3" t="s">
        <v>1</v>
      </c>
    </row>
    <row r="98" spans="1:15" ht="77.25" customHeight="1" x14ac:dyDescent="0.25">
      <c r="A98" s="13">
        <v>3</v>
      </c>
      <c r="B98" s="83" t="s">
        <v>102</v>
      </c>
      <c r="C98" s="83"/>
      <c r="D98" s="84"/>
      <c r="E98" s="29" t="s">
        <v>19</v>
      </c>
      <c r="F98" s="30">
        <v>1</v>
      </c>
      <c r="G98" s="126">
        <v>0</v>
      </c>
      <c r="H98" s="133"/>
      <c r="I98" s="134">
        <v>0</v>
      </c>
      <c r="J98" s="133"/>
      <c r="K98" s="134">
        <f t="shared" si="10"/>
        <v>0</v>
      </c>
      <c r="L98" s="127"/>
      <c r="M98" s="126">
        <f t="shared" si="9"/>
        <v>0</v>
      </c>
      <c r="N98" s="127"/>
      <c r="O98" s="3" t="s">
        <v>1</v>
      </c>
    </row>
    <row r="99" spans="1:15" ht="33.75" customHeight="1" x14ac:dyDescent="0.25">
      <c r="A99" s="13">
        <v>4</v>
      </c>
      <c r="B99" s="83" t="s">
        <v>28</v>
      </c>
      <c r="C99" s="83"/>
      <c r="D99" s="84"/>
      <c r="E99" s="12" t="s">
        <v>21</v>
      </c>
      <c r="F99" s="30">
        <v>70</v>
      </c>
      <c r="G99" s="126">
        <v>0</v>
      </c>
      <c r="H99" s="133"/>
      <c r="I99" s="134">
        <v>0</v>
      </c>
      <c r="J99" s="133"/>
      <c r="K99" s="134">
        <f t="shared" si="10"/>
        <v>0</v>
      </c>
      <c r="L99" s="127"/>
      <c r="M99" s="126">
        <f t="shared" si="9"/>
        <v>0</v>
      </c>
      <c r="N99" s="127"/>
      <c r="O99" s="3" t="s">
        <v>1</v>
      </c>
    </row>
    <row r="100" spans="1:15" ht="16.5" x14ac:dyDescent="0.25">
      <c r="A100" s="13">
        <v>5</v>
      </c>
      <c r="B100" s="83" t="s">
        <v>29</v>
      </c>
      <c r="C100" s="83"/>
      <c r="D100" s="84"/>
      <c r="E100" s="30" t="s">
        <v>19</v>
      </c>
      <c r="F100" s="30">
        <v>4</v>
      </c>
      <c r="G100" s="126">
        <v>0</v>
      </c>
      <c r="H100" s="133"/>
      <c r="I100" s="134">
        <v>0</v>
      </c>
      <c r="J100" s="133"/>
      <c r="K100" s="134">
        <f t="shared" si="10"/>
        <v>0</v>
      </c>
      <c r="L100" s="127"/>
      <c r="M100" s="126">
        <f t="shared" si="9"/>
        <v>0</v>
      </c>
      <c r="N100" s="127"/>
      <c r="O100" s="3" t="s">
        <v>1</v>
      </c>
    </row>
    <row r="101" spans="1:15" ht="45.75" customHeight="1" x14ac:dyDescent="0.25">
      <c r="A101" s="13">
        <v>6</v>
      </c>
      <c r="B101" s="83" t="s">
        <v>33</v>
      </c>
      <c r="C101" s="83"/>
      <c r="D101" s="84"/>
      <c r="E101" s="12" t="s">
        <v>21</v>
      </c>
      <c r="F101" s="30">
        <v>160</v>
      </c>
      <c r="G101" s="126">
        <v>0</v>
      </c>
      <c r="H101" s="133"/>
      <c r="I101" s="134">
        <v>0</v>
      </c>
      <c r="J101" s="133"/>
      <c r="K101" s="134">
        <f t="shared" si="10"/>
        <v>0</v>
      </c>
      <c r="L101" s="127"/>
      <c r="M101" s="126">
        <f t="shared" si="9"/>
        <v>0</v>
      </c>
      <c r="N101" s="127"/>
      <c r="O101" s="3" t="s">
        <v>1</v>
      </c>
    </row>
    <row r="102" spans="1:15" ht="33.75" customHeight="1" x14ac:dyDescent="0.25">
      <c r="A102" s="13">
        <v>7</v>
      </c>
      <c r="B102" s="83" t="s">
        <v>103</v>
      </c>
      <c r="C102" s="83"/>
      <c r="D102" s="84"/>
      <c r="E102" s="29" t="s">
        <v>19</v>
      </c>
      <c r="F102" s="30">
        <v>1</v>
      </c>
      <c r="G102" s="130">
        <v>0</v>
      </c>
      <c r="H102" s="131"/>
      <c r="I102" s="132">
        <v>0</v>
      </c>
      <c r="J102" s="131"/>
      <c r="K102" s="134">
        <f t="shared" si="10"/>
        <v>0</v>
      </c>
      <c r="L102" s="127"/>
      <c r="M102" s="126">
        <f t="shared" si="9"/>
        <v>0</v>
      </c>
      <c r="N102" s="127"/>
      <c r="O102" s="3" t="s">
        <v>1</v>
      </c>
    </row>
    <row r="103" spans="1:15" ht="46.5" customHeight="1" x14ac:dyDescent="0.25">
      <c r="A103" s="13">
        <v>8</v>
      </c>
      <c r="B103" s="83" t="s">
        <v>34</v>
      </c>
      <c r="C103" s="83"/>
      <c r="D103" s="84"/>
      <c r="E103" s="12" t="s">
        <v>21</v>
      </c>
      <c r="F103" s="30">
        <v>10</v>
      </c>
      <c r="G103" s="126">
        <v>0</v>
      </c>
      <c r="H103" s="133"/>
      <c r="I103" s="134">
        <v>0</v>
      </c>
      <c r="J103" s="133"/>
      <c r="K103" s="134">
        <f t="shared" si="10"/>
        <v>0</v>
      </c>
      <c r="L103" s="127"/>
      <c r="M103" s="126">
        <f t="shared" si="9"/>
        <v>0</v>
      </c>
      <c r="N103" s="127"/>
      <c r="O103" s="3" t="s">
        <v>1</v>
      </c>
    </row>
    <row r="104" spans="1:15" ht="51" customHeight="1" x14ac:dyDescent="0.25">
      <c r="A104" s="13">
        <v>9</v>
      </c>
      <c r="B104" s="83" t="s">
        <v>39</v>
      </c>
      <c r="C104" s="83"/>
      <c r="D104" s="84"/>
      <c r="E104" s="29" t="s">
        <v>101</v>
      </c>
      <c r="F104" s="30">
        <v>326</v>
      </c>
      <c r="G104" s="126">
        <v>0</v>
      </c>
      <c r="H104" s="133"/>
      <c r="I104" s="134">
        <v>0</v>
      </c>
      <c r="J104" s="133"/>
      <c r="K104" s="134">
        <f t="shared" si="10"/>
        <v>0</v>
      </c>
      <c r="L104" s="127"/>
      <c r="M104" s="126">
        <f t="shared" si="9"/>
        <v>0</v>
      </c>
      <c r="N104" s="127"/>
      <c r="O104" s="3" t="s">
        <v>1</v>
      </c>
    </row>
    <row r="105" spans="1:15" ht="18.75" x14ac:dyDescent="0.25">
      <c r="A105" s="13">
        <v>10</v>
      </c>
      <c r="B105" s="83" t="s">
        <v>40</v>
      </c>
      <c r="C105" s="83"/>
      <c r="D105" s="84"/>
      <c r="E105" s="29" t="s">
        <v>101</v>
      </c>
      <c r="F105" s="30">
        <v>108</v>
      </c>
      <c r="G105" s="126">
        <v>0</v>
      </c>
      <c r="H105" s="133"/>
      <c r="I105" s="134">
        <v>0</v>
      </c>
      <c r="J105" s="133"/>
      <c r="K105" s="134">
        <f t="shared" si="10"/>
        <v>0</v>
      </c>
      <c r="L105" s="127"/>
      <c r="M105" s="126">
        <f t="shared" si="9"/>
        <v>0</v>
      </c>
      <c r="N105" s="127"/>
      <c r="O105" s="3" t="s">
        <v>1</v>
      </c>
    </row>
    <row r="106" spans="1:15" ht="37.5" customHeight="1" x14ac:dyDescent="0.25">
      <c r="A106" s="13">
        <v>11</v>
      </c>
      <c r="B106" s="83" t="s">
        <v>45</v>
      </c>
      <c r="C106" s="83"/>
      <c r="D106" s="84"/>
      <c r="E106" s="29" t="s">
        <v>19</v>
      </c>
      <c r="F106" s="30">
        <v>56</v>
      </c>
      <c r="G106" s="126">
        <v>0</v>
      </c>
      <c r="H106" s="133"/>
      <c r="I106" s="134">
        <v>0</v>
      </c>
      <c r="J106" s="133"/>
      <c r="K106" s="134">
        <f t="shared" si="10"/>
        <v>0</v>
      </c>
      <c r="L106" s="127"/>
      <c r="M106" s="126">
        <f t="shared" si="9"/>
        <v>0</v>
      </c>
      <c r="N106" s="127"/>
      <c r="O106" s="3" t="s">
        <v>1</v>
      </c>
    </row>
    <row r="107" spans="1:15" ht="30.75" customHeight="1" x14ac:dyDescent="0.25">
      <c r="A107" s="13">
        <v>12</v>
      </c>
      <c r="B107" s="83" t="s">
        <v>46</v>
      </c>
      <c r="C107" s="83"/>
      <c r="D107" s="84"/>
      <c r="E107" s="29" t="s">
        <v>101</v>
      </c>
      <c r="F107" s="30">
        <v>10</v>
      </c>
      <c r="G107" s="126">
        <v>0</v>
      </c>
      <c r="H107" s="133"/>
      <c r="I107" s="134">
        <v>0</v>
      </c>
      <c r="J107" s="133"/>
      <c r="K107" s="134">
        <f t="shared" si="10"/>
        <v>0</v>
      </c>
      <c r="L107" s="127"/>
      <c r="M107" s="126">
        <f t="shared" si="9"/>
        <v>0</v>
      </c>
      <c r="N107" s="127"/>
      <c r="O107" s="3" t="s">
        <v>1</v>
      </c>
    </row>
    <row r="108" spans="1:15" ht="18.75" x14ac:dyDescent="0.25">
      <c r="A108" s="13">
        <v>13</v>
      </c>
      <c r="B108" s="83" t="s">
        <v>104</v>
      </c>
      <c r="C108" s="83"/>
      <c r="D108" s="84"/>
      <c r="E108" s="29" t="s">
        <v>101</v>
      </c>
      <c r="F108" s="30">
        <v>30</v>
      </c>
      <c r="G108" s="126">
        <v>0</v>
      </c>
      <c r="H108" s="133"/>
      <c r="I108" s="134">
        <v>0</v>
      </c>
      <c r="J108" s="133"/>
      <c r="K108" s="134">
        <f t="shared" si="10"/>
        <v>0</v>
      </c>
      <c r="L108" s="127"/>
      <c r="M108" s="126">
        <f t="shared" si="9"/>
        <v>0</v>
      </c>
      <c r="N108" s="127"/>
      <c r="O108" s="3" t="s">
        <v>1</v>
      </c>
    </row>
    <row r="109" spans="1:15" ht="36.75" customHeight="1" x14ac:dyDescent="0.25">
      <c r="A109" s="13">
        <v>14</v>
      </c>
      <c r="B109" s="83" t="s">
        <v>47</v>
      </c>
      <c r="C109" s="83"/>
      <c r="D109" s="84"/>
      <c r="E109" s="29" t="s">
        <v>19</v>
      </c>
      <c r="F109" s="30">
        <v>20</v>
      </c>
      <c r="G109" s="126">
        <v>0</v>
      </c>
      <c r="H109" s="133"/>
      <c r="I109" s="134">
        <v>0</v>
      </c>
      <c r="J109" s="133"/>
      <c r="K109" s="134">
        <f t="shared" si="10"/>
        <v>0</v>
      </c>
      <c r="L109" s="127"/>
      <c r="M109" s="126">
        <f t="shared" si="9"/>
        <v>0</v>
      </c>
      <c r="N109" s="127"/>
      <c r="O109" s="3" t="s">
        <v>1</v>
      </c>
    </row>
    <row r="110" spans="1:15" ht="30" customHeight="1" x14ac:dyDescent="0.25">
      <c r="A110" s="13">
        <v>15</v>
      </c>
      <c r="B110" s="82" t="s">
        <v>48</v>
      </c>
      <c r="C110" s="83"/>
      <c r="D110" s="84"/>
      <c r="E110" s="30" t="s">
        <v>20</v>
      </c>
      <c r="F110" s="34">
        <v>1</v>
      </c>
      <c r="G110" s="126">
        <v>0</v>
      </c>
      <c r="H110" s="133"/>
      <c r="I110" s="134">
        <v>0</v>
      </c>
      <c r="J110" s="133"/>
      <c r="K110" s="134">
        <f t="shared" ref="K110" si="11">G110+I110</f>
        <v>0</v>
      </c>
      <c r="L110" s="127"/>
      <c r="M110" s="126">
        <f t="shared" si="9"/>
        <v>0</v>
      </c>
      <c r="N110" s="127"/>
      <c r="O110" s="3" t="s">
        <v>1</v>
      </c>
    </row>
    <row r="111" spans="1:15" ht="36.75" customHeight="1" x14ac:dyDescent="0.25">
      <c r="A111" s="13">
        <v>16</v>
      </c>
      <c r="B111" s="82" t="s">
        <v>49</v>
      </c>
      <c r="C111" s="83"/>
      <c r="D111" s="84"/>
      <c r="E111" s="29" t="s">
        <v>19</v>
      </c>
      <c r="F111" s="34">
        <v>19</v>
      </c>
      <c r="G111" s="126">
        <v>0</v>
      </c>
      <c r="H111" s="133"/>
      <c r="I111" s="134">
        <v>0</v>
      </c>
      <c r="J111" s="133"/>
      <c r="K111" s="134">
        <f>G111+I111</f>
        <v>0</v>
      </c>
      <c r="L111" s="127"/>
      <c r="M111" s="126">
        <f t="shared" si="9"/>
        <v>0</v>
      </c>
      <c r="N111" s="127"/>
      <c r="O111" s="3" t="s">
        <v>1</v>
      </c>
    </row>
    <row r="112" spans="1:15" ht="33" customHeight="1" x14ac:dyDescent="0.25">
      <c r="A112" s="13">
        <v>17</v>
      </c>
      <c r="B112" s="83" t="s">
        <v>50</v>
      </c>
      <c r="C112" s="83"/>
      <c r="D112" s="84"/>
      <c r="E112" s="12" t="s">
        <v>21</v>
      </c>
      <c r="F112" s="30">
        <v>356</v>
      </c>
      <c r="G112" s="126">
        <v>0</v>
      </c>
      <c r="H112" s="133"/>
      <c r="I112" s="134">
        <v>0</v>
      </c>
      <c r="J112" s="133"/>
      <c r="K112" s="134">
        <f t="shared" si="10"/>
        <v>0</v>
      </c>
      <c r="L112" s="127"/>
      <c r="M112" s="126">
        <f t="shared" si="9"/>
        <v>0</v>
      </c>
      <c r="N112" s="127"/>
      <c r="O112" s="3" t="s">
        <v>1</v>
      </c>
    </row>
    <row r="113" spans="1:15" ht="36.75" customHeight="1" thickBot="1" x14ac:dyDescent="0.3">
      <c r="A113" s="13">
        <v>18</v>
      </c>
      <c r="B113" s="83" t="s">
        <v>51</v>
      </c>
      <c r="C113" s="83"/>
      <c r="D113" s="84"/>
      <c r="E113" s="12" t="s">
        <v>21</v>
      </c>
      <c r="F113" s="30">
        <v>356</v>
      </c>
      <c r="G113" s="130">
        <v>0</v>
      </c>
      <c r="H113" s="131"/>
      <c r="I113" s="132">
        <v>0</v>
      </c>
      <c r="J113" s="131"/>
      <c r="K113" s="134">
        <f t="shared" si="10"/>
        <v>0</v>
      </c>
      <c r="L113" s="127"/>
      <c r="M113" s="126">
        <f t="shared" si="9"/>
        <v>0</v>
      </c>
      <c r="N113" s="127"/>
      <c r="O113" s="3" t="s">
        <v>1</v>
      </c>
    </row>
    <row r="114" spans="1:15" ht="17.25" thickBot="1" x14ac:dyDescent="0.3">
      <c r="A114" s="16"/>
      <c r="B114" s="106" t="s">
        <v>52</v>
      </c>
      <c r="C114" s="107"/>
      <c r="D114" s="107"/>
      <c r="E114" s="107"/>
      <c r="F114" s="107"/>
      <c r="G114" s="107"/>
      <c r="H114" s="107"/>
      <c r="I114" s="107"/>
      <c r="J114" s="107"/>
      <c r="K114" s="107"/>
      <c r="L114" s="108"/>
      <c r="M114" s="113">
        <f>SUM(M96:N113)</f>
        <v>0</v>
      </c>
      <c r="N114" s="105"/>
      <c r="O114" s="3" t="s">
        <v>1</v>
      </c>
    </row>
    <row r="115" spans="1:15" ht="17.25" thickBot="1" x14ac:dyDescent="0.3">
      <c r="A115" s="22">
        <v>2</v>
      </c>
      <c r="B115" s="150" t="s">
        <v>53</v>
      </c>
      <c r="C115" s="109"/>
      <c r="D115" s="109"/>
      <c r="E115" s="109"/>
      <c r="F115" s="109"/>
      <c r="G115" s="151"/>
      <c r="H115" s="152"/>
      <c r="I115" s="152"/>
      <c r="J115" s="152"/>
      <c r="K115" s="152"/>
      <c r="L115" s="152"/>
      <c r="M115" s="152"/>
      <c r="N115" s="153"/>
      <c r="O115" s="10"/>
    </row>
    <row r="116" spans="1:15" ht="64.5" customHeight="1" x14ac:dyDescent="0.25">
      <c r="A116" s="13">
        <v>1</v>
      </c>
      <c r="B116" s="128" t="s">
        <v>105</v>
      </c>
      <c r="C116" s="129"/>
      <c r="D116" s="129"/>
      <c r="E116" s="29" t="s">
        <v>101</v>
      </c>
      <c r="F116" s="32">
        <v>9</v>
      </c>
      <c r="G116" s="147">
        <v>0</v>
      </c>
      <c r="H116" s="136"/>
      <c r="I116" s="136">
        <v>0</v>
      </c>
      <c r="J116" s="136"/>
      <c r="K116" s="136">
        <f>G116+I116</f>
        <v>0</v>
      </c>
      <c r="L116" s="137"/>
      <c r="M116" s="148">
        <f t="shared" ref="M116:M137" si="12">F116*K116</f>
        <v>0</v>
      </c>
      <c r="N116" s="149"/>
      <c r="O116" s="3" t="s">
        <v>1</v>
      </c>
    </row>
    <row r="117" spans="1:15" ht="16.5" x14ac:dyDescent="0.25">
      <c r="A117" s="13">
        <v>2</v>
      </c>
      <c r="B117" s="128" t="s">
        <v>106</v>
      </c>
      <c r="C117" s="129"/>
      <c r="D117" s="129"/>
      <c r="E117" s="29" t="s">
        <v>19</v>
      </c>
      <c r="F117" s="30">
        <v>7</v>
      </c>
      <c r="G117" s="135">
        <v>0</v>
      </c>
      <c r="H117" s="85"/>
      <c r="I117" s="85">
        <v>0</v>
      </c>
      <c r="J117" s="85"/>
      <c r="K117" s="85">
        <f t="shared" ref="K117:K122" si="13">G117+I117</f>
        <v>0</v>
      </c>
      <c r="L117" s="86"/>
      <c r="M117" s="126">
        <f t="shared" si="12"/>
        <v>0</v>
      </c>
      <c r="N117" s="127"/>
      <c r="O117" s="3" t="s">
        <v>1</v>
      </c>
    </row>
    <row r="118" spans="1:15" ht="48" customHeight="1" x14ac:dyDescent="0.25">
      <c r="A118" s="13">
        <v>3</v>
      </c>
      <c r="B118" s="128" t="s">
        <v>60</v>
      </c>
      <c r="C118" s="129"/>
      <c r="D118" s="129"/>
      <c r="E118" s="29" t="s">
        <v>101</v>
      </c>
      <c r="F118" s="30">
        <v>326</v>
      </c>
      <c r="G118" s="135">
        <v>0</v>
      </c>
      <c r="H118" s="85"/>
      <c r="I118" s="85">
        <v>0</v>
      </c>
      <c r="J118" s="85"/>
      <c r="K118" s="85">
        <f t="shared" si="13"/>
        <v>0</v>
      </c>
      <c r="L118" s="86"/>
      <c r="M118" s="126">
        <f t="shared" si="12"/>
        <v>0</v>
      </c>
      <c r="N118" s="127"/>
      <c r="O118" s="3" t="s">
        <v>1</v>
      </c>
    </row>
    <row r="119" spans="1:15" ht="47.25" customHeight="1" x14ac:dyDescent="0.25">
      <c r="A119" s="13">
        <v>4</v>
      </c>
      <c r="B119" s="128" t="s">
        <v>61</v>
      </c>
      <c r="C119" s="129"/>
      <c r="D119" s="129"/>
      <c r="E119" s="29" t="s">
        <v>101</v>
      </c>
      <c r="F119" s="30">
        <v>2</v>
      </c>
      <c r="G119" s="135">
        <v>0</v>
      </c>
      <c r="H119" s="85"/>
      <c r="I119" s="85">
        <v>0</v>
      </c>
      <c r="J119" s="85"/>
      <c r="K119" s="85">
        <f t="shared" si="13"/>
        <v>0</v>
      </c>
      <c r="L119" s="86"/>
      <c r="M119" s="126">
        <f t="shared" si="12"/>
        <v>0</v>
      </c>
      <c r="N119" s="127"/>
      <c r="O119" s="3" t="s">
        <v>1</v>
      </c>
    </row>
    <row r="120" spans="1:15" ht="34.5" customHeight="1" x14ac:dyDescent="0.25">
      <c r="A120" s="13">
        <v>5</v>
      </c>
      <c r="B120" s="128" t="s">
        <v>65</v>
      </c>
      <c r="C120" s="129"/>
      <c r="D120" s="129"/>
      <c r="E120" s="29" t="s">
        <v>101</v>
      </c>
      <c r="F120" s="30">
        <v>40</v>
      </c>
      <c r="G120" s="135">
        <v>0</v>
      </c>
      <c r="H120" s="85"/>
      <c r="I120" s="85">
        <v>0</v>
      </c>
      <c r="J120" s="85"/>
      <c r="K120" s="85">
        <f t="shared" si="13"/>
        <v>0</v>
      </c>
      <c r="L120" s="86"/>
      <c r="M120" s="126">
        <f t="shared" si="12"/>
        <v>0</v>
      </c>
      <c r="N120" s="127"/>
      <c r="O120" s="3" t="s">
        <v>1</v>
      </c>
    </row>
    <row r="121" spans="1:15" ht="33" customHeight="1" x14ac:dyDescent="0.25">
      <c r="A121" s="13">
        <v>6</v>
      </c>
      <c r="B121" s="128" t="s">
        <v>66</v>
      </c>
      <c r="C121" s="129"/>
      <c r="D121" s="129"/>
      <c r="E121" s="12" t="s">
        <v>21</v>
      </c>
      <c r="F121" s="30">
        <v>66</v>
      </c>
      <c r="G121" s="135">
        <v>0</v>
      </c>
      <c r="H121" s="85"/>
      <c r="I121" s="85">
        <v>0</v>
      </c>
      <c r="J121" s="85"/>
      <c r="K121" s="85">
        <f t="shared" si="13"/>
        <v>0</v>
      </c>
      <c r="L121" s="86"/>
      <c r="M121" s="126">
        <f t="shared" si="12"/>
        <v>0</v>
      </c>
      <c r="N121" s="127"/>
      <c r="O121" s="3" t="s">
        <v>1</v>
      </c>
    </row>
    <row r="122" spans="1:15" ht="57.75" customHeight="1" x14ac:dyDescent="0.25">
      <c r="A122" s="13">
        <v>7</v>
      </c>
      <c r="B122" s="128" t="s">
        <v>68</v>
      </c>
      <c r="C122" s="129"/>
      <c r="D122" s="129"/>
      <c r="E122" s="30" t="s">
        <v>20</v>
      </c>
      <c r="F122" s="30">
        <v>1</v>
      </c>
      <c r="G122" s="135">
        <v>0</v>
      </c>
      <c r="H122" s="85"/>
      <c r="I122" s="85">
        <v>0</v>
      </c>
      <c r="J122" s="85"/>
      <c r="K122" s="85">
        <f t="shared" si="13"/>
        <v>0</v>
      </c>
      <c r="L122" s="86"/>
      <c r="M122" s="126">
        <f t="shared" si="12"/>
        <v>0</v>
      </c>
      <c r="N122" s="127"/>
      <c r="O122" s="3" t="s">
        <v>1</v>
      </c>
    </row>
    <row r="123" spans="1:15" ht="16.5" x14ac:dyDescent="0.25">
      <c r="A123" s="13">
        <v>8</v>
      </c>
      <c r="B123" s="128" t="s">
        <v>69</v>
      </c>
      <c r="C123" s="129"/>
      <c r="D123" s="129"/>
      <c r="E123" s="12" t="s">
        <v>21</v>
      </c>
      <c r="F123" s="30">
        <v>27</v>
      </c>
      <c r="G123" s="126">
        <v>0</v>
      </c>
      <c r="H123" s="133"/>
      <c r="I123" s="134">
        <v>0</v>
      </c>
      <c r="J123" s="133"/>
      <c r="K123" s="85">
        <f t="shared" ref="K123:K137" si="14">G123+I123</f>
        <v>0</v>
      </c>
      <c r="L123" s="86"/>
      <c r="M123" s="126">
        <f t="shared" si="12"/>
        <v>0</v>
      </c>
      <c r="N123" s="127"/>
      <c r="O123" s="3" t="s">
        <v>1</v>
      </c>
    </row>
    <row r="124" spans="1:15" ht="52.5" customHeight="1" x14ac:dyDescent="0.25">
      <c r="A124" s="13">
        <v>9</v>
      </c>
      <c r="B124" s="128" t="s">
        <v>70</v>
      </c>
      <c r="C124" s="129"/>
      <c r="D124" s="129"/>
      <c r="E124" s="29" t="s">
        <v>101</v>
      </c>
      <c r="F124" s="30">
        <v>440</v>
      </c>
      <c r="G124" s="126">
        <v>0</v>
      </c>
      <c r="H124" s="133"/>
      <c r="I124" s="134">
        <v>0</v>
      </c>
      <c r="J124" s="133"/>
      <c r="K124" s="85">
        <f t="shared" si="14"/>
        <v>0</v>
      </c>
      <c r="L124" s="86"/>
      <c r="M124" s="126">
        <f t="shared" si="12"/>
        <v>0</v>
      </c>
      <c r="N124" s="127"/>
      <c r="O124" s="3" t="s">
        <v>1</v>
      </c>
    </row>
    <row r="125" spans="1:15" ht="60" customHeight="1" x14ac:dyDescent="0.25">
      <c r="A125" s="13">
        <v>10</v>
      </c>
      <c r="B125" s="128" t="s">
        <v>71</v>
      </c>
      <c r="C125" s="129"/>
      <c r="D125" s="129"/>
      <c r="E125" s="29" t="s">
        <v>101</v>
      </c>
      <c r="F125" s="30">
        <v>440</v>
      </c>
      <c r="G125" s="126">
        <v>0</v>
      </c>
      <c r="H125" s="133"/>
      <c r="I125" s="134">
        <v>0</v>
      </c>
      <c r="J125" s="133"/>
      <c r="K125" s="85">
        <f t="shared" si="14"/>
        <v>0</v>
      </c>
      <c r="L125" s="86"/>
      <c r="M125" s="126">
        <f t="shared" si="12"/>
        <v>0</v>
      </c>
      <c r="N125" s="127"/>
      <c r="O125" s="3" t="s">
        <v>1</v>
      </c>
    </row>
    <row r="126" spans="1:15" ht="36" customHeight="1" x14ac:dyDescent="0.25">
      <c r="A126" s="13">
        <v>11</v>
      </c>
      <c r="B126" s="128" t="s">
        <v>72</v>
      </c>
      <c r="C126" s="129"/>
      <c r="D126" s="129"/>
      <c r="E126" s="29" t="s">
        <v>101</v>
      </c>
      <c r="F126" s="30">
        <v>144</v>
      </c>
      <c r="G126" s="126">
        <v>0</v>
      </c>
      <c r="H126" s="133"/>
      <c r="I126" s="134">
        <v>0</v>
      </c>
      <c r="J126" s="133"/>
      <c r="K126" s="85">
        <f t="shared" si="14"/>
        <v>0</v>
      </c>
      <c r="L126" s="86"/>
      <c r="M126" s="126">
        <f t="shared" si="12"/>
        <v>0</v>
      </c>
      <c r="N126" s="127"/>
      <c r="O126" s="3" t="s">
        <v>1</v>
      </c>
    </row>
    <row r="127" spans="1:15" ht="45" customHeight="1" x14ac:dyDescent="0.25">
      <c r="A127" s="13">
        <v>12</v>
      </c>
      <c r="B127" s="128" t="s">
        <v>73</v>
      </c>
      <c r="C127" s="129"/>
      <c r="D127" s="129"/>
      <c r="E127" s="29" t="s">
        <v>101</v>
      </c>
      <c r="F127" s="30">
        <v>144</v>
      </c>
      <c r="G127" s="126">
        <v>0</v>
      </c>
      <c r="H127" s="133"/>
      <c r="I127" s="134">
        <v>0</v>
      </c>
      <c r="J127" s="133"/>
      <c r="K127" s="85">
        <f t="shared" si="14"/>
        <v>0</v>
      </c>
      <c r="L127" s="86"/>
      <c r="M127" s="126">
        <f t="shared" si="12"/>
        <v>0</v>
      </c>
      <c r="N127" s="127"/>
      <c r="O127" s="3" t="s">
        <v>1</v>
      </c>
    </row>
    <row r="128" spans="1:15" ht="50.25" customHeight="1" x14ac:dyDescent="0.25">
      <c r="A128" s="13">
        <v>13</v>
      </c>
      <c r="B128" s="128" t="s">
        <v>74</v>
      </c>
      <c r="C128" s="129"/>
      <c r="D128" s="129"/>
      <c r="E128" s="29" t="s">
        <v>101</v>
      </c>
      <c r="F128" s="30">
        <v>304</v>
      </c>
      <c r="G128" s="130">
        <v>0</v>
      </c>
      <c r="H128" s="131"/>
      <c r="I128" s="132">
        <v>0</v>
      </c>
      <c r="J128" s="131"/>
      <c r="K128" s="85">
        <f t="shared" si="14"/>
        <v>0</v>
      </c>
      <c r="L128" s="86"/>
      <c r="M128" s="126">
        <f t="shared" si="12"/>
        <v>0</v>
      </c>
      <c r="N128" s="127"/>
      <c r="O128" s="3" t="s">
        <v>1</v>
      </c>
    </row>
    <row r="129" spans="1:15" ht="45.75" customHeight="1" x14ac:dyDescent="0.25">
      <c r="A129" s="13">
        <v>14</v>
      </c>
      <c r="B129" s="128" t="s">
        <v>75</v>
      </c>
      <c r="C129" s="129"/>
      <c r="D129" s="129"/>
      <c r="E129" s="29" t="s">
        <v>101</v>
      </c>
      <c r="F129" s="30">
        <v>31</v>
      </c>
      <c r="G129" s="126">
        <v>0</v>
      </c>
      <c r="H129" s="133"/>
      <c r="I129" s="134">
        <v>0</v>
      </c>
      <c r="J129" s="133"/>
      <c r="K129" s="85">
        <f t="shared" si="14"/>
        <v>0</v>
      </c>
      <c r="L129" s="86"/>
      <c r="M129" s="126">
        <f t="shared" si="12"/>
        <v>0</v>
      </c>
      <c r="N129" s="127"/>
      <c r="O129" s="3" t="s">
        <v>1</v>
      </c>
    </row>
    <row r="130" spans="1:15" ht="44.25" customHeight="1" x14ac:dyDescent="0.25">
      <c r="A130" s="13">
        <v>15</v>
      </c>
      <c r="B130" s="128" t="s">
        <v>76</v>
      </c>
      <c r="C130" s="129"/>
      <c r="D130" s="129"/>
      <c r="E130" s="29" t="s">
        <v>101</v>
      </c>
      <c r="F130" s="30">
        <v>108</v>
      </c>
      <c r="G130" s="126">
        <v>0</v>
      </c>
      <c r="H130" s="133"/>
      <c r="I130" s="134">
        <v>0</v>
      </c>
      <c r="J130" s="133"/>
      <c r="K130" s="85">
        <f t="shared" si="14"/>
        <v>0</v>
      </c>
      <c r="L130" s="86"/>
      <c r="M130" s="126">
        <f t="shared" si="12"/>
        <v>0</v>
      </c>
      <c r="N130" s="127"/>
      <c r="O130" s="3" t="s">
        <v>1</v>
      </c>
    </row>
    <row r="131" spans="1:15" ht="31.5" customHeight="1" x14ac:dyDescent="0.25">
      <c r="A131" s="13">
        <v>16</v>
      </c>
      <c r="B131" s="128" t="s">
        <v>107</v>
      </c>
      <c r="C131" s="129"/>
      <c r="D131" s="129"/>
      <c r="E131" s="12" t="s">
        <v>21</v>
      </c>
      <c r="F131" s="30">
        <v>356</v>
      </c>
      <c r="G131" s="126">
        <v>0</v>
      </c>
      <c r="H131" s="133"/>
      <c r="I131" s="134">
        <v>0</v>
      </c>
      <c r="J131" s="133"/>
      <c r="K131" s="85">
        <f t="shared" si="14"/>
        <v>0</v>
      </c>
      <c r="L131" s="86"/>
      <c r="M131" s="126">
        <f t="shared" si="12"/>
        <v>0</v>
      </c>
      <c r="N131" s="127"/>
      <c r="O131" s="3" t="s">
        <v>1</v>
      </c>
    </row>
    <row r="132" spans="1:15" ht="16.5" x14ac:dyDescent="0.25">
      <c r="A132" s="13">
        <v>17</v>
      </c>
      <c r="B132" s="82" t="s">
        <v>78</v>
      </c>
      <c r="C132" s="83"/>
      <c r="D132" s="84"/>
      <c r="E132" s="30" t="s">
        <v>19</v>
      </c>
      <c r="F132" s="30">
        <v>19</v>
      </c>
      <c r="G132" s="126">
        <v>0</v>
      </c>
      <c r="H132" s="133"/>
      <c r="I132" s="134">
        <v>0</v>
      </c>
      <c r="J132" s="133"/>
      <c r="K132" s="85">
        <f t="shared" si="14"/>
        <v>0</v>
      </c>
      <c r="L132" s="86"/>
      <c r="M132" s="126">
        <f t="shared" si="12"/>
        <v>0</v>
      </c>
      <c r="N132" s="127"/>
      <c r="O132" s="3" t="s">
        <v>1</v>
      </c>
    </row>
    <row r="133" spans="1:15" ht="36.75" customHeight="1" x14ac:dyDescent="0.25">
      <c r="A133" s="13">
        <v>18</v>
      </c>
      <c r="B133" s="82" t="s">
        <v>79</v>
      </c>
      <c r="C133" s="83"/>
      <c r="D133" s="84"/>
      <c r="E133" s="12" t="s">
        <v>21</v>
      </c>
      <c r="F133" s="30">
        <v>40</v>
      </c>
      <c r="G133" s="126">
        <v>0</v>
      </c>
      <c r="H133" s="133"/>
      <c r="I133" s="134">
        <v>0</v>
      </c>
      <c r="J133" s="133"/>
      <c r="K133" s="85">
        <f t="shared" si="14"/>
        <v>0</v>
      </c>
      <c r="L133" s="86"/>
      <c r="M133" s="126">
        <f t="shared" si="12"/>
        <v>0</v>
      </c>
      <c r="N133" s="127"/>
      <c r="O133" s="3" t="s">
        <v>1</v>
      </c>
    </row>
    <row r="134" spans="1:15" ht="35.25" customHeight="1" x14ac:dyDescent="0.25">
      <c r="A134" s="13">
        <v>19</v>
      </c>
      <c r="B134" s="82" t="s">
        <v>82</v>
      </c>
      <c r="C134" s="83"/>
      <c r="D134" s="84"/>
      <c r="E134" s="30" t="s">
        <v>19</v>
      </c>
      <c r="F134" s="30">
        <v>65</v>
      </c>
      <c r="G134" s="126">
        <v>0</v>
      </c>
      <c r="H134" s="133"/>
      <c r="I134" s="134">
        <v>0</v>
      </c>
      <c r="J134" s="133"/>
      <c r="K134" s="85">
        <f t="shared" si="14"/>
        <v>0</v>
      </c>
      <c r="L134" s="86"/>
      <c r="M134" s="126">
        <f t="shared" si="12"/>
        <v>0</v>
      </c>
      <c r="N134" s="127"/>
      <c r="O134" s="3" t="s">
        <v>1</v>
      </c>
    </row>
    <row r="135" spans="1:15" ht="16.5" x14ac:dyDescent="0.25">
      <c r="A135" s="13">
        <v>20</v>
      </c>
      <c r="B135" s="82" t="s">
        <v>84</v>
      </c>
      <c r="C135" s="83"/>
      <c r="D135" s="84"/>
      <c r="E135" s="30" t="s">
        <v>19</v>
      </c>
      <c r="F135" s="30">
        <v>14</v>
      </c>
      <c r="G135" s="126">
        <v>0</v>
      </c>
      <c r="H135" s="133"/>
      <c r="I135" s="134">
        <v>0</v>
      </c>
      <c r="J135" s="133"/>
      <c r="K135" s="85">
        <f t="shared" si="14"/>
        <v>0</v>
      </c>
      <c r="L135" s="86"/>
      <c r="M135" s="126">
        <f t="shared" si="12"/>
        <v>0</v>
      </c>
      <c r="N135" s="127"/>
      <c r="O135" s="3" t="s">
        <v>1</v>
      </c>
    </row>
    <row r="136" spans="1:15" ht="16.5" x14ac:dyDescent="0.25">
      <c r="A136" s="13">
        <v>21</v>
      </c>
      <c r="B136" s="82" t="s">
        <v>85</v>
      </c>
      <c r="C136" s="83"/>
      <c r="D136" s="84"/>
      <c r="E136" s="30" t="s">
        <v>19</v>
      </c>
      <c r="F136" s="30">
        <v>2</v>
      </c>
      <c r="G136" s="126">
        <v>0</v>
      </c>
      <c r="H136" s="133"/>
      <c r="I136" s="134">
        <v>0</v>
      </c>
      <c r="J136" s="133"/>
      <c r="K136" s="85">
        <f t="shared" si="14"/>
        <v>0</v>
      </c>
      <c r="L136" s="86"/>
      <c r="M136" s="126">
        <f t="shared" si="12"/>
        <v>0</v>
      </c>
      <c r="N136" s="127"/>
      <c r="O136" s="3" t="s">
        <v>1</v>
      </c>
    </row>
    <row r="137" spans="1:15" ht="17.25" thickBot="1" x14ac:dyDescent="0.3">
      <c r="A137" s="13">
        <v>22</v>
      </c>
      <c r="B137" s="210" t="s">
        <v>86</v>
      </c>
      <c r="C137" s="211"/>
      <c r="D137" s="211"/>
      <c r="E137" s="30" t="s">
        <v>19</v>
      </c>
      <c r="F137" s="30">
        <v>4</v>
      </c>
      <c r="G137" s="130">
        <v>0</v>
      </c>
      <c r="H137" s="131"/>
      <c r="I137" s="132">
        <v>0</v>
      </c>
      <c r="J137" s="131"/>
      <c r="K137" s="85">
        <f t="shared" si="14"/>
        <v>0</v>
      </c>
      <c r="L137" s="86"/>
      <c r="M137" s="212">
        <f t="shared" si="12"/>
        <v>0</v>
      </c>
      <c r="N137" s="213"/>
      <c r="O137" s="3" t="s">
        <v>1</v>
      </c>
    </row>
    <row r="138" spans="1:15" ht="17.25" thickBot="1" x14ac:dyDescent="0.3">
      <c r="A138" s="9"/>
      <c r="B138" s="106" t="s">
        <v>87</v>
      </c>
      <c r="C138" s="107"/>
      <c r="D138" s="107"/>
      <c r="E138" s="107"/>
      <c r="F138" s="107"/>
      <c r="G138" s="107"/>
      <c r="H138" s="107"/>
      <c r="I138" s="107"/>
      <c r="J138" s="107"/>
      <c r="K138" s="107"/>
      <c r="L138" s="108"/>
      <c r="M138" s="113">
        <f>SUM(M116:N137)</f>
        <v>0</v>
      </c>
      <c r="N138" s="105"/>
      <c r="O138" s="3" t="s">
        <v>1</v>
      </c>
    </row>
    <row r="139" spans="1:15" ht="17.25" thickBot="1" x14ac:dyDescent="0.3">
      <c r="A139" s="24">
        <v>3</v>
      </c>
      <c r="B139" s="91" t="s">
        <v>88</v>
      </c>
      <c r="C139" s="92"/>
      <c r="D139" s="92"/>
      <c r="E139" s="92"/>
      <c r="F139" s="92"/>
      <c r="G139" s="93"/>
      <c r="H139" s="94"/>
      <c r="I139" s="94"/>
      <c r="J139" s="94"/>
      <c r="K139" s="94"/>
      <c r="L139" s="94"/>
      <c r="M139" s="94"/>
      <c r="N139" s="95"/>
      <c r="O139" s="3"/>
    </row>
    <row r="140" spans="1:15" ht="30" customHeight="1" x14ac:dyDescent="0.25">
      <c r="A140" s="25">
        <v>1</v>
      </c>
      <c r="B140" s="96" t="s">
        <v>89</v>
      </c>
      <c r="C140" s="97"/>
      <c r="D140" s="97"/>
      <c r="E140" s="30" t="s">
        <v>19</v>
      </c>
      <c r="F140" s="30">
        <v>2</v>
      </c>
      <c r="G140" s="87">
        <v>0</v>
      </c>
      <c r="H140" s="88"/>
      <c r="I140" s="89">
        <v>0</v>
      </c>
      <c r="J140" s="88"/>
      <c r="K140" s="89">
        <f>G140+I140</f>
        <v>0</v>
      </c>
      <c r="L140" s="90"/>
      <c r="M140" s="87">
        <f>F140*K140</f>
        <v>0</v>
      </c>
      <c r="N140" s="90"/>
      <c r="O140" s="3" t="s">
        <v>1</v>
      </c>
    </row>
    <row r="141" spans="1:15" ht="62.25" customHeight="1" x14ac:dyDescent="0.25">
      <c r="A141" s="26">
        <v>2</v>
      </c>
      <c r="B141" s="98" t="s">
        <v>90</v>
      </c>
      <c r="C141" s="99"/>
      <c r="D141" s="99"/>
      <c r="E141" s="12" t="s">
        <v>21</v>
      </c>
      <c r="F141" s="28">
        <v>210</v>
      </c>
      <c r="G141" s="100">
        <v>0</v>
      </c>
      <c r="H141" s="101"/>
      <c r="I141" s="102">
        <v>0</v>
      </c>
      <c r="J141" s="101"/>
      <c r="K141" s="102">
        <f t="shared" ref="K141:K144" si="15">G141+I141</f>
        <v>0</v>
      </c>
      <c r="L141" s="103"/>
      <c r="M141" s="100">
        <f t="shared" ref="M141:M144" si="16">F141*K141</f>
        <v>0</v>
      </c>
      <c r="N141" s="103"/>
      <c r="O141" s="3" t="s">
        <v>1</v>
      </c>
    </row>
    <row r="142" spans="1:15" ht="31.5" customHeight="1" x14ac:dyDescent="0.25">
      <c r="A142" s="26">
        <v>3</v>
      </c>
      <c r="B142" s="98" t="s">
        <v>91</v>
      </c>
      <c r="C142" s="99"/>
      <c r="D142" s="99"/>
      <c r="E142" s="30" t="s">
        <v>19</v>
      </c>
      <c r="F142" s="28">
        <v>7</v>
      </c>
      <c r="G142" s="100">
        <v>0</v>
      </c>
      <c r="H142" s="101"/>
      <c r="I142" s="102">
        <v>0</v>
      </c>
      <c r="J142" s="101"/>
      <c r="K142" s="102">
        <f t="shared" si="15"/>
        <v>0</v>
      </c>
      <c r="L142" s="103"/>
      <c r="M142" s="100">
        <f t="shared" si="16"/>
        <v>0</v>
      </c>
      <c r="N142" s="103"/>
      <c r="O142" s="3" t="s">
        <v>1</v>
      </c>
    </row>
    <row r="143" spans="1:15" ht="31.5" customHeight="1" x14ac:dyDescent="0.25">
      <c r="A143" s="26">
        <v>4</v>
      </c>
      <c r="B143" s="98" t="s">
        <v>92</v>
      </c>
      <c r="C143" s="99"/>
      <c r="D143" s="99"/>
      <c r="E143" s="30" t="s">
        <v>19</v>
      </c>
      <c r="F143" s="28">
        <v>4</v>
      </c>
      <c r="G143" s="100">
        <v>0</v>
      </c>
      <c r="H143" s="101"/>
      <c r="I143" s="102">
        <v>0</v>
      </c>
      <c r="J143" s="101"/>
      <c r="K143" s="102">
        <f t="shared" si="15"/>
        <v>0</v>
      </c>
      <c r="L143" s="103"/>
      <c r="M143" s="100">
        <f t="shared" si="16"/>
        <v>0</v>
      </c>
      <c r="N143" s="103"/>
      <c r="O143" s="3" t="s">
        <v>1</v>
      </c>
    </row>
    <row r="144" spans="1:15" ht="16.5" customHeight="1" thickBot="1" x14ac:dyDescent="0.3">
      <c r="A144" s="26">
        <v>5</v>
      </c>
      <c r="B144" s="208" t="s">
        <v>93</v>
      </c>
      <c r="C144" s="209"/>
      <c r="D144" s="209"/>
      <c r="E144" s="12" t="s">
        <v>21</v>
      </c>
      <c r="F144" s="28">
        <v>70</v>
      </c>
      <c r="G144" s="100">
        <v>0</v>
      </c>
      <c r="H144" s="101"/>
      <c r="I144" s="102">
        <v>0</v>
      </c>
      <c r="J144" s="101"/>
      <c r="K144" s="216">
        <f t="shared" si="15"/>
        <v>0</v>
      </c>
      <c r="L144" s="217"/>
      <c r="M144" s="218">
        <f t="shared" si="16"/>
        <v>0</v>
      </c>
      <c r="N144" s="217"/>
      <c r="O144" s="3" t="s">
        <v>1</v>
      </c>
    </row>
    <row r="145" spans="1:15" ht="17.25" thickBot="1" x14ac:dyDescent="0.3">
      <c r="A145" s="9"/>
      <c r="B145" s="106" t="s">
        <v>96</v>
      </c>
      <c r="C145" s="107"/>
      <c r="D145" s="107"/>
      <c r="E145" s="107"/>
      <c r="F145" s="107"/>
      <c r="G145" s="107"/>
      <c r="H145" s="107"/>
      <c r="I145" s="107"/>
      <c r="J145" s="107"/>
      <c r="K145" s="107"/>
      <c r="L145" s="108"/>
      <c r="M145" s="104">
        <f>SUM(M140:N144)</f>
        <v>0</v>
      </c>
      <c r="N145" s="105"/>
      <c r="O145" s="3" t="s">
        <v>1</v>
      </c>
    </row>
    <row r="146" spans="1:15" ht="17.25" thickBot="1" x14ac:dyDescent="0.3">
      <c r="A146" s="17">
        <v>3</v>
      </c>
      <c r="B146" s="114" t="s">
        <v>23</v>
      </c>
      <c r="C146" s="115"/>
      <c r="D146" s="115"/>
      <c r="E146" s="115"/>
      <c r="F146" s="115"/>
      <c r="G146" s="93"/>
      <c r="H146" s="94"/>
      <c r="I146" s="94"/>
      <c r="J146" s="94"/>
      <c r="K146" s="94"/>
      <c r="L146" s="94"/>
      <c r="M146" s="94"/>
      <c r="N146" s="95"/>
      <c r="O146" s="3"/>
    </row>
    <row r="147" spans="1:15" ht="17.25" thickBot="1" x14ac:dyDescent="0.3">
      <c r="A147" s="15">
        <v>1</v>
      </c>
      <c r="B147" s="116" t="s">
        <v>22</v>
      </c>
      <c r="C147" s="116"/>
      <c r="D147" s="116"/>
      <c r="E147" s="12" t="s">
        <v>97</v>
      </c>
      <c r="F147" s="12">
        <v>1000</v>
      </c>
      <c r="G147" s="117">
        <v>0</v>
      </c>
      <c r="H147" s="118"/>
      <c r="I147" s="119">
        <v>0</v>
      </c>
      <c r="J147" s="118"/>
      <c r="K147" s="119">
        <f>G147+I147</f>
        <v>0</v>
      </c>
      <c r="L147" s="120"/>
      <c r="M147" s="117">
        <f>F147*K147</f>
        <v>0</v>
      </c>
      <c r="N147" s="120"/>
      <c r="O147" s="3" t="s">
        <v>1</v>
      </c>
    </row>
    <row r="148" spans="1:15" ht="17.25" thickBot="1" x14ac:dyDescent="0.3">
      <c r="A148" s="16"/>
      <c r="B148" s="106" t="s">
        <v>98</v>
      </c>
      <c r="C148" s="107"/>
      <c r="D148" s="107"/>
      <c r="E148" s="107"/>
      <c r="F148" s="107"/>
      <c r="G148" s="107"/>
      <c r="H148" s="107"/>
      <c r="I148" s="107"/>
      <c r="J148" s="107"/>
      <c r="K148" s="107"/>
      <c r="L148" s="108"/>
      <c r="M148" s="113">
        <f>SUM(M147)</f>
        <v>0</v>
      </c>
      <c r="N148" s="105"/>
      <c r="O148" s="3" t="s">
        <v>1</v>
      </c>
    </row>
    <row r="149" spans="1:15" ht="17.25" thickBot="1" x14ac:dyDescent="0.3">
      <c r="A149" s="41"/>
      <c r="B149" s="142" t="s">
        <v>109</v>
      </c>
      <c r="C149" s="143"/>
      <c r="D149" s="143"/>
      <c r="E149" s="143"/>
      <c r="F149" s="143"/>
      <c r="G149" s="143"/>
      <c r="H149" s="143"/>
      <c r="I149" s="143"/>
      <c r="J149" s="143"/>
      <c r="K149" s="143"/>
      <c r="L149" s="144"/>
      <c r="M149" s="145">
        <f>M114+M138+M145+M148</f>
        <v>0</v>
      </c>
      <c r="N149" s="146"/>
      <c r="O149" s="3" t="s">
        <v>1</v>
      </c>
    </row>
    <row r="150" spans="1:15" ht="15.75" x14ac:dyDescent="0.25">
      <c r="A150" s="200" t="s">
        <v>10</v>
      </c>
      <c r="B150" s="181" t="s">
        <v>11</v>
      </c>
      <c r="C150" s="167"/>
      <c r="D150" s="168"/>
      <c r="E150" s="171" t="s">
        <v>12</v>
      </c>
      <c r="F150" s="176" t="s">
        <v>13</v>
      </c>
      <c r="G150" s="178" t="s">
        <v>14</v>
      </c>
      <c r="H150" s="179"/>
      <c r="I150" s="179"/>
      <c r="J150" s="179"/>
      <c r="K150" s="179"/>
      <c r="L150" s="180"/>
      <c r="M150" s="181" t="s">
        <v>15</v>
      </c>
      <c r="N150" s="182"/>
    </row>
    <row r="151" spans="1:15" ht="32.25" customHeight="1" thickBot="1" x14ac:dyDescent="0.3">
      <c r="A151" s="201"/>
      <c r="B151" s="183"/>
      <c r="C151" s="169"/>
      <c r="D151" s="170"/>
      <c r="E151" s="172"/>
      <c r="F151" s="177"/>
      <c r="G151" s="138" t="s">
        <v>16</v>
      </c>
      <c r="H151" s="139"/>
      <c r="I151" s="140" t="s">
        <v>17</v>
      </c>
      <c r="J151" s="139"/>
      <c r="K151" s="140" t="s">
        <v>18</v>
      </c>
      <c r="L151" s="141"/>
      <c r="M151" s="183"/>
      <c r="N151" s="184"/>
    </row>
    <row r="152" spans="1:15" ht="16.5" thickBot="1" x14ac:dyDescent="0.3">
      <c r="A152" s="189" t="s">
        <v>111</v>
      </c>
      <c r="B152" s="190"/>
      <c r="C152" s="190"/>
      <c r="D152" s="190"/>
      <c r="E152" s="190"/>
      <c r="F152" s="190"/>
      <c r="G152" s="190"/>
      <c r="H152" s="190"/>
      <c r="I152" s="190"/>
      <c r="J152" s="190"/>
      <c r="K152" s="190"/>
      <c r="L152" s="190"/>
      <c r="M152" s="190"/>
      <c r="N152" s="191"/>
    </row>
    <row r="153" spans="1:15" ht="16.5" customHeight="1" thickBot="1" x14ac:dyDescent="0.3">
      <c r="A153" s="39" t="s">
        <v>113</v>
      </c>
      <c r="B153" s="121" t="s">
        <v>112</v>
      </c>
      <c r="C153" s="122"/>
      <c r="D153" s="122"/>
      <c r="E153" s="122"/>
      <c r="F153" s="122"/>
      <c r="G153" s="122"/>
      <c r="H153" s="122"/>
      <c r="I153" s="122"/>
      <c r="J153" s="122"/>
      <c r="K153" s="122"/>
      <c r="L153" s="122"/>
      <c r="M153" s="122"/>
      <c r="N153" s="123"/>
    </row>
    <row r="154" spans="1:15" ht="16.5" thickBot="1" x14ac:dyDescent="0.3">
      <c r="A154" s="21">
        <v>1</v>
      </c>
      <c r="B154" s="109" t="s">
        <v>24</v>
      </c>
      <c r="C154" s="109"/>
      <c r="D154" s="109"/>
      <c r="E154" s="109"/>
      <c r="F154" s="109"/>
      <c r="G154" s="110"/>
      <c r="H154" s="111"/>
      <c r="I154" s="111"/>
      <c r="J154" s="111"/>
      <c r="K154" s="111"/>
      <c r="L154" s="111"/>
      <c r="M154" s="111"/>
      <c r="N154" s="112"/>
    </row>
    <row r="155" spans="1:15" ht="16.5" x14ac:dyDescent="0.25">
      <c r="A155" s="13">
        <v>1</v>
      </c>
      <c r="B155" s="128" t="s">
        <v>115</v>
      </c>
      <c r="C155" s="129"/>
      <c r="D155" s="129"/>
      <c r="E155" s="29" t="s">
        <v>19</v>
      </c>
      <c r="F155" s="32">
        <v>4</v>
      </c>
      <c r="G155" s="147">
        <v>0</v>
      </c>
      <c r="H155" s="136"/>
      <c r="I155" s="136">
        <v>0</v>
      </c>
      <c r="J155" s="136"/>
      <c r="K155" s="136">
        <f>G155+I155</f>
        <v>0</v>
      </c>
      <c r="L155" s="137"/>
      <c r="M155" s="148">
        <f t="shared" ref="M155:M164" si="17">F155*K155</f>
        <v>0</v>
      </c>
      <c r="N155" s="149"/>
      <c r="O155" s="3" t="s">
        <v>1</v>
      </c>
    </row>
    <row r="156" spans="1:15" ht="33" customHeight="1" x14ac:dyDescent="0.25">
      <c r="A156" s="13">
        <v>2</v>
      </c>
      <c r="B156" s="128" t="s">
        <v>26</v>
      </c>
      <c r="C156" s="129"/>
      <c r="D156" s="129"/>
      <c r="E156" s="29" t="s">
        <v>101</v>
      </c>
      <c r="F156" s="30">
        <v>102</v>
      </c>
      <c r="G156" s="135">
        <v>0</v>
      </c>
      <c r="H156" s="85"/>
      <c r="I156" s="85">
        <v>0</v>
      </c>
      <c r="J156" s="85"/>
      <c r="K156" s="85">
        <f t="shared" ref="K156:K164" si="18">G156+I156</f>
        <v>0</v>
      </c>
      <c r="L156" s="86"/>
      <c r="M156" s="126">
        <f t="shared" si="17"/>
        <v>0</v>
      </c>
      <c r="N156" s="127"/>
      <c r="O156" s="3" t="s">
        <v>1</v>
      </c>
    </row>
    <row r="157" spans="1:15" ht="30" customHeight="1" x14ac:dyDescent="0.25">
      <c r="A157" s="13">
        <v>3</v>
      </c>
      <c r="B157" s="128" t="s">
        <v>28</v>
      </c>
      <c r="C157" s="129"/>
      <c r="D157" s="129"/>
      <c r="E157" s="29" t="s">
        <v>21</v>
      </c>
      <c r="F157" s="30">
        <v>40</v>
      </c>
      <c r="G157" s="135">
        <v>0</v>
      </c>
      <c r="H157" s="85"/>
      <c r="I157" s="85">
        <v>0</v>
      </c>
      <c r="J157" s="85"/>
      <c r="K157" s="85">
        <f t="shared" si="18"/>
        <v>0</v>
      </c>
      <c r="L157" s="86"/>
      <c r="M157" s="126">
        <f t="shared" si="17"/>
        <v>0</v>
      </c>
      <c r="N157" s="127"/>
      <c r="O157" s="3" t="s">
        <v>1</v>
      </c>
    </row>
    <row r="158" spans="1:15" ht="48" customHeight="1" x14ac:dyDescent="0.25">
      <c r="A158" s="13">
        <v>4</v>
      </c>
      <c r="B158" s="128" t="s">
        <v>33</v>
      </c>
      <c r="C158" s="129"/>
      <c r="D158" s="129"/>
      <c r="E158" s="29" t="s">
        <v>21</v>
      </c>
      <c r="F158" s="30">
        <v>40</v>
      </c>
      <c r="G158" s="135">
        <v>0</v>
      </c>
      <c r="H158" s="85"/>
      <c r="I158" s="85">
        <v>0</v>
      </c>
      <c r="J158" s="85"/>
      <c r="K158" s="85">
        <f t="shared" si="18"/>
        <v>0</v>
      </c>
      <c r="L158" s="86"/>
      <c r="M158" s="126">
        <f t="shared" si="17"/>
        <v>0</v>
      </c>
      <c r="N158" s="127"/>
      <c r="O158" s="3" t="s">
        <v>1</v>
      </c>
    </row>
    <row r="159" spans="1:15" ht="18.75" x14ac:dyDescent="0.25">
      <c r="A159" s="13">
        <v>5</v>
      </c>
      <c r="B159" s="128" t="s">
        <v>116</v>
      </c>
      <c r="C159" s="129"/>
      <c r="D159" s="129"/>
      <c r="E159" s="29" t="s">
        <v>101</v>
      </c>
      <c r="F159" s="30">
        <v>28</v>
      </c>
      <c r="G159" s="135">
        <v>0</v>
      </c>
      <c r="H159" s="85"/>
      <c r="I159" s="85">
        <v>0</v>
      </c>
      <c r="J159" s="85"/>
      <c r="K159" s="85">
        <f t="shared" si="18"/>
        <v>0</v>
      </c>
      <c r="L159" s="86"/>
      <c r="M159" s="126">
        <f t="shared" si="17"/>
        <v>0</v>
      </c>
      <c r="N159" s="127"/>
      <c r="O159" s="3" t="s">
        <v>1</v>
      </c>
    </row>
    <row r="160" spans="1:15" ht="34.5" customHeight="1" x14ac:dyDescent="0.25">
      <c r="A160" s="13">
        <v>6</v>
      </c>
      <c r="B160" s="128" t="s">
        <v>117</v>
      </c>
      <c r="C160" s="129"/>
      <c r="D160" s="129"/>
      <c r="E160" s="29" t="s">
        <v>101</v>
      </c>
      <c r="F160" s="30">
        <v>174</v>
      </c>
      <c r="G160" s="135">
        <v>0</v>
      </c>
      <c r="H160" s="85"/>
      <c r="I160" s="85">
        <v>0</v>
      </c>
      <c r="J160" s="85"/>
      <c r="K160" s="85">
        <f t="shared" si="18"/>
        <v>0</v>
      </c>
      <c r="L160" s="86"/>
      <c r="M160" s="126">
        <f t="shared" si="17"/>
        <v>0</v>
      </c>
      <c r="N160" s="127"/>
      <c r="O160" s="3" t="s">
        <v>1</v>
      </c>
    </row>
    <row r="161" spans="1:15" ht="18.75" x14ac:dyDescent="0.25">
      <c r="A161" s="13">
        <v>7</v>
      </c>
      <c r="B161" s="128" t="s">
        <v>40</v>
      </c>
      <c r="C161" s="129"/>
      <c r="D161" s="129"/>
      <c r="E161" s="29" t="s">
        <v>101</v>
      </c>
      <c r="F161" s="30">
        <v>38</v>
      </c>
      <c r="G161" s="135">
        <v>0</v>
      </c>
      <c r="H161" s="85"/>
      <c r="I161" s="85">
        <v>0</v>
      </c>
      <c r="J161" s="85"/>
      <c r="K161" s="85">
        <f t="shared" si="18"/>
        <v>0</v>
      </c>
      <c r="L161" s="86"/>
      <c r="M161" s="126">
        <f t="shared" si="17"/>
        <v>0</v>
      </c>
      <c r="N161" s="127"/>
      <c r="O161" s="3" t="s">
        <v>1</v>
      </c>
    </row>
    <row r="162" spans="1:15" ht="33" customHeight="1" x14ac:dyDescent="0.25">
      <c r="A162" s="13">
        <v>8</v>
      </c>
      <c r="B162" s="128" t="s">
        <v>118</v>
      </c>
      <c r="C162" s="129"/>
      <c r="D162" s="129"/>
      <c r="E162" s="29" t="s">
        <v>19</v>
      </c>
      <c r="F162" s="30">
        <v>56</v>
      </c>
      <c r="G162" s="126">
        <v>0</v>
      </c>
      <c r="H162" s="133"/>
      <c r="I162" s="134">
        <v>0</v>
      </c>
      <c r="J162" s="133"/>
      <c r="K162" s="85">
        <f t="shared" si="18"/>
        <v>0</v>
      </c>
      <c r="L162" s="86"/>
      <c r="M162" s="126">
        <f t="shared" si="17"/>
        <v>0</v>
      </c>
      <c r="N162" s="127"/>
      <c r="O162" s="3" t="s">
        <v>1</v>
      </c>
    </row>
    <row r="163" spans="1:15" ht="30.75" customHeight="1" x14ac:dyDescent="0.25">
      <c r="A163" s="13">
        <v>9</v>
      </c>
      <c r="B163" s="128" t="s">
        <v>46</v>
      </c>
      <c r="C163" s="129"/>
      <c r="D163" s="129"/>
      <c r="E163" s="29" t="s">
        <v>101</v>
      </c>
      <c r="F163" s="30">
        <v>20</v>
      </c>
      <c r="G163" s="126">
        <v>0</v>
      </c>
      <c r="H163" s="133"/>
      <c r="I163" s="134">
        <v>0</v>
      </c>
      <c r="J163" s="133"/>
      <c r="K163" s="85">
        <f t="shared" si="18"/>
        <v>0</v>
      </c>
      <c r="L163" s="86"/>
      <c r="M163" s="126">
        <f t="shared" si="17"/>
        <v>0</v>
      </c>
      <c r="N163" s="127"/>
      <c r="O163" s="3" t="s">
        <v>1</v>
      </c>
    </row>
    <row r="164" spans="1:15" ht="33" customHeight="1" thickBot="1" x14ac:dyDescent="0.3">
      <c r="A164" s="13">
        <v>10</v>
      </c>
      <c r="B164" s="128" t="s">
        <v>48</v>
      </c>
      <c r="C164" s="129"/>
      <c r="D164" s="129"/>
      <c r="E164" s="29" t="s">
        <v>20</v>
      </c>
      <c r="F164" s="30">
        <v>1</v>
      </c>
      <c r="G164" s="126">
        <v>0</v>
      </c>
      <c r="H164" s="133"/>
      <c r="I164" s="134">
        <v>0</v>
      </c>
      <c r="J164" s="133"/>
      <c r="K164" s="85">
        <f t="shared" si="18"/>
        <v>0</v>
      </c>
      <c r="L164" s="86"/>
      <c r="M164" s="126">
        <f t="shared" si="17"/>
        <v>0</v>
      </c>
      <c r="N164" s="127"/>
      <c r="O164" s="3" t="s">
        <v>1</v>
      </c>
    </row>
    <row r="165" spans="1:15" ht="17.25" thickBot="1" x14ac:dyDescent="0.3">
      <c r="A165" s="7"/>
      <c r="B165" s="106" t="s">
        <v>52</v>
      </c>
      <c r="C165" s="107"/>
      <c r="D165" s="107"/>
      <c r="E165" s="107"/>
      <c r="F165" s="107"/>
      <c r="G165" s="107"/>
      <c r="H165" s="107"/>
      <c r="I165" s="107"/>
      <c r="J165" s="107"/>
      <c r="K165" s="107"/>
      <c r="L165" s="108"/>
      <c r="M165" s="113">
        <f>SUM(M155:N164)</f>
        <v>0</v>
      </c>
      <c r="N165" s="105"/>
      <c r="O165" s="3" t="s">
        <v>1</v>
      </c>
    </row>
    <row r="166" spans="1:15" ht="16.5" thickBot="1" x14ac:dyDescent="0.3">
      <c r="A166" s="22">
        <v>2</v>
      </c>
      <c r="B166" s="150" t="s">
        <v>53</v>
      </c>
      <c r="C166" s="109"/>
      <c r="D166" s="109"/>
      <c r="E166" s="109"/>
      <c r="F166" s="109"/>
      <c r="G166" s="151"/>
      <c r="H166" s="152"/>
      <c r="I166" s="152"/>
      <c r="J166" s="152"/>
      <c r="K166" s="152"/>
      <c r="L166" s="152"/>
      <c r="M166" s="152"/>
      <c r="N166" s="153"/>
    </row>
    <row r="167" spans="1:15" ht="51" customHeight="1" x14ac:dyDescent="0.25">
      <c r="A167" s="13">
        <v>1</v>
      </c>
      <c r="B167" s="128" t="s">
        <v>60</v>
      </c>
      <c r="C167" s="129"/>
      <c r="D167" s="129"/>
      <c r="E167" s="29" t="s">
        <v>101</v>
      </c>
      <c r="F167" s="32">
        <v>154</v>
      </c>
      <c r="G167" s="147">
        <v>0</v>
      </c>
      <c r="H167" s="136"/>
      <c r="I167" s="136">
        <v>0</v>
      </c>
      <c r="J167" s="136"/>
      <c r="K167" s="136">
        <f>G167+I167</f>
        <v>0</v>
      </c>
      <c r="L167" s="137"/>
      <c r="M167" s="148">
        <f t="shared" ref="M167:M180" si="19">F167*K167</f>
        <v>0</v>
      </c>
      <c r="N167" s="149"/>
      <c r="O167" s="3" t="s">
        <v>1</v>
      </c>
    </row>
    <row r="168" spans="1:15" ht="32.25" customHeight="1" x14ac:dyDescent="0.25">
      <c r="A168" s="13">
        <v>2</v>
      </c>
      <c r="B168" s="128" t="s">
        <v>65</v>
      </c>
      <c r="C168" s="129"/>
      <c r="D168" s="129"/>
      <c r="E168" s="29" t="s">
        <v>101</v>
      </c>
      <c r="F168" s="30">
        <v>20</v>
      </c>
      <c r="G168" s="135">
        <v>0</v>
      </c>
      <c r="H168" s="85"/>
      <c r="I168" s="85">
        <v>0</v>
      </c>
      <c r="J168" s="85"/>
      <c r="K168" s="85">
        <f t="shared" ref="K168:K180" si="20">G168+I168</f>
        <v>0</v>
      </c>
      <c r="L168" s="86"/>
      <c r="M168" s="126">
        <f t="shared" si="19"/>
        <v>0</v>
      </c>
      <c r="N168" s="127"/>
      <c r="O168" s="3" t="s">
        <v>1</v>
      </c>
    </row>
    <row r="169" spans="1:15" ht="31.5" customHeight="1" x14ac:dyDescent="0.25">
      <c r="A169" s="13">
        <v>3</v>
      </c>
      <c r="B169" s="128" t="s">
        <v>66</v>
      </c>
      <c r="C169" s="129"/>
      <c r="D169" s="129"/>
      <c r="E169" s="29" t="s">
        <v>21</v>
      </c>
      <c r="F169" s="30">
        <v>36</v>
      </c>
      <c r="G169" s="135">
        <v>0</v>
      </c>
      <c r="H169" s="85"/>
      <c r="I169" s="85">
        <v>0</v>
      </c>
      <c r="J169" s="85"/>
      <c r="K169" s="85">
        <f t="shared" si="20"/>
        <v>0</v>
      </c>
      <c r="L169" s="86"/>
      <c r="M169" s="126">
        <f t="shared" si="19"/>
        <v>0</v>
      </c>
      <c r="N169" s="127"/>
      <c r="O169" s="3" t="s">
        <v>1</v>
      </c>
    </row>
    <row r="170" spans="1:15" ht="51" customHeight="1" x14ac:dyDescent="0.25">
      <c r="A170" s="13">
        <v>4</v>
      </c>
      <c r="B170" s="128" t="s">
        <v>68</v>
      </c>
      <c r="C170" s="129"/>
      <c r="D170" s="129"/>
      <c r="E170" s="29" t="s">
        <v>20</v>
      </c>
      <c r="F170" s="30">
        <v>1</v>
      </c>
      <c r="G170" s="135">
        <v>0</v>
      </c>
      <c r="H170" s="85"/>
      <c r="I170" s="85">
        <v>0</v>
      </c>
      <c r="J170" s="85"/>
      <c r="K170" s="85">
        <f t="shared" si="20"/>
        <v>0</v>
      </c>
      <c r="L170" s="86"/>
      <c r="M170" s="126">
        <f t="shared" si="19"/>
        <v>0</v>
      </c>
      <c r="N170" s="127"/>
      <c r="O170" s="3" t="s">
        <v>1</v>
      </c>
    </row>
    <row r="171" spans="1:15" ht="16.5" x14ac:dyDescent="0.25">
      <c r="A171" s="13">
        <v>5</v>
      </c>
      <c r="B171" s="128" t="s">
        <v>119</v>
      </c>
      <c r="C171" s="129"/>
      <c r="D171" s="129"/>
      <c r="E171" s="29" t="s">
        <v>21</v>
      </c>
      <c r="F171" s="30">
        <v>14</v>
      </c>
      <c r="G171" s="135">
        <v>0</v>
      </c>
      <c r="H171" s="85"/>
      <c r="I171" s="85">
        <v>0</v>
      </c>
      <c r="J171" s="85"/>
      <c r="K171" s="85">
        <f t="shared" si="20"/>
        <v>0</v>
      </c>
      <c r="L171" s="86"/>
      <c r="M171" s="126">
        <f t="shared" si="19"/>
        <v>0</v>
      </c>
      <c r="N171" s="127"/>
      <c r="O171" s="3" t="s">
        <v>1</v>
      </c>
    </row>
    <row r="172" spans="1:15" ht="49.5" customHeight="1" x14ac:dyDescent="0.25">
      <c r="A172" s="13">
        <v>6</v>
      </c>
      <c r="B172" s="128" t="s">
        <v>70</v>
      </c>
      <c r="C172" s="129"/>
      <c r="D172" s="129"/>
      <c r="E172" s="29" t="s">
        <v>101</v>
      </c>
      <c r="F172" s="30">
        <v>174</v>
      </c>
      <c r="G172" s="135">
        <v>0</v>
      </c>
      <c r="H172" s="85"/>
      <c r="I172" s="85">
        <v>0</v>
      </c>
      <c r="J172" s="85"/>
      <c r="K172" s="85">
        <f t="shared" si="20"/>
        <v>0</v>
      </c>
      <c r="L172" s="86"/>
      <c r="M172" s="126">
        <f t="shared" si="19"/>
        <v>0</v>
      </c>
      <c r="N172" s="127"/>
      <c r="O172" s="3" t="s">
        <v>1</v>
      </c>
    </row>
    <row r="173" spans="1:15" ht="69" customHeight="1" x14ac:dyDescent="0.25">
      <c r="A173" s="13">
        <v>7</v>
      </c>
      <c r="B173" s="128" t="s">
        <v>71</v>
      </c>
      <c r="C173" s="129"/>
      <c r="D173" s="129"/>
      <c r="E173" s="29" t="s">
        <v>101</v>
      </c>
      <c r="F173" s="30">
        <v>174</v>
      </c>
      <c r="G173" s="135">
        <v>0</v>
      </c>
      <c r="H173" s="85"/>
      <c r="I173" s="85">
        <v>0</v>
      </c>
      <c r="J173" s="85"/>
      <c r="K173" s="85">
        <f t="shared" si="20"/>
        <v>0</v>
      </c>
      <c r="L173" s="86"/>
      <c r="M173" s="126">
        <f t="shared" si="19"/>
        <v>0</v>
      </c>
      <c r="N173" s="127"/>
      <c r="O173" s="3" t="s">
        <v>1</v>
      </c>
    </row>
    <row r="174" spans="1:15" ht="33.75" customHeight="1" x14ac:dyDescent="0.25">
      <c r="A174" s="13">
        <v>8</v>
      </c>
      <c r="B174" s="128" t="s">
        <v>72</v>
      </c>
      <c r="C174" s="129"/>
      <c r="D174" s="129"/>
      <c r="E174" s="29" t="s">
        <v>101</v>
      </c>
      <c r="F174" s="30">
        <v>120</v>
      </c>
      <c r="G174" s="126">
        <v>0</v>
      </c>
      <c r="H174" s="133"/>
      <c r="I174" s="134">
        <v>0</v>
      </c>
      <c r="J174" s="133"/>
      <c r="K174" s="85">
        <f t="shared" si="20"/>
        <v>0</v>
      </c>
      <c r="L174" s="86"/>
      <c r="M174" s="126">
        <f t="shared" si="19"/>
        <v>0</v>
      </c>
      <c r="N174" s="127"/>
      <c r="O174" s="3" t="s">
        <v>1</v>
      </c>
    </row>
    <row r="175" spans="1:15" ht="45" customHeight="1" x14ac:dyDescent="0.25">
      <c r="A175" s="13">
        <v>9</v>
      </c>
      <c r="B175" s="128" t="s">
        <v>73</v>
      </c>
      <c r="C175" s="129"/>
      <c r="D175" s="129"/>
      <c r="E175" s="29" t="s">
        <v>101</v>
      </c>
      <c r="F175" s="30">
        <v>120</v>
      </c>
      <c r="G175" s="126">
        <v>0</v>
      </c>
      <c r="H175" s="133"/>
      <c r="I175" s="134">
        <v>0</v>
      </c>
      <c r="J175" s="133"/>
      <c r="K175" s="85">
        <f t="shared" si="20"/>
        <v>0</v>
      </c>
      <c r="L175" s="86"/>
      <c r="M175" s="126">
        <f t="shared" si="19"/>
        <v>0</v>
      </c>
      <c r="N175" s="127"/>
      <c r="O175" s="3" t="s">
        <v>1</v>
      </c>
    </row>
    <row r="176" spans="1:15" ht="51.75" customHeight="1" x14ac:dyDescent="0.25">
      <c r="A176" s="13">
        <v>10</v>
      </c>
      <c r="B176" s="128" t="s">
        <v>74</v>
      </c>
      <c r="C176" s="129"/>
      <c r="D176" s="129"/>
      <c r="E176" s="29" t="s">
        <v>101</v>
      </c>
      <c r="F176" s="30">
        <v>154</v>
      </c>
      <c r="G176" s="126">
        <v>0</v>
      </c>
      <c r="H176" s="133"/>
      <c r="I176" s="134">
        <v>0</v>
      </c>
      <c r="J176" s="133"/>
      <c r="K176" s="85">
        <f t="shared" si="20"/>
        <v>0</v>
      </c>
      <c r="L176" s="86"/>
      <c r="M176" s="126">
        <f t="shared" si="19"/>
        <v>0</v>
      </c>
      <c r="N176" s="127"/>
      <c r="O176" s="3" t="s">
        <v>1</v>
      </c>
    </row>
    <row r="177" spans="1:15" ht="47.25" customHeight="1" x14ac:dyDescent="0.25">
      <c r="A177" s="13">
        <v>11</v>
      </c>
      <c r="B177" s="128" t="s">
        <v>75</v>
      </c>
      <c r="C177" s="129"/>
      <c r="D177" s="129"/>
      <c r="E177" s="29" t="s">
        <v>101</v>
      </c>
      <c r="F177" s="30">
        <v>31</v>
      </c>
      <c r="G177" s="126">
        <v>0</v>
      </c>
      <c r="H177" s="133"/>
      <c r="I177" s="134">
        <v>0</v>
      </c>
      <c r="J177" s="133"/>
      <c r="K177" s="85">
        <f t="shared" si="20"/>
        <v>0</v>
      </c>
      <c r="L177" s="86"/>
      <c r="M177" s="126">
        <f t="shared" si="19"/>
        <v>0</v>
      </c>
      <c r="N177" s="127"/>
      <c r="O177" s="3" t="s">
        <v>1</v>
      </c>
    </row>
    <row r="178" spans="1:15" ht="45.75" customHeight="1" x14ac:dyDescent="0.25">
      <c r="A178" s="13">
        <v>12</v>
      </c>
      <c r="B178" s="128" t="s">
        <v>76</v>
      </c>
      <c r="C178" s="129"/>
      <c r="D178" s="129"/>
      <c r="E178" s="29" t="s">
        <v>101</v>
      </c>
      <c r="F178" s="30">
        <v>108</v>
      </c>
      <c r="G178" s="126">
        <v>0</v>
      </c>
      <c r="H178" s="133"/>
      <c r="I178" s="134">
        <v>0</v>
      </c>
      <c r="J178" s="133"/>
      <c r="K178" s="85">
        <f t="shared" si="20"/>
        <v>0</v>
      </c>
      <c r="L178" s="86"/>
      <c r="M178" s="126">
        <f t="shared" si="19"/>
        <v>0</v>
      </c>
      <c r="N178" s="127"/>
      <c r="O178" s="3" t="s">
        <v>1</v>
      </c>
    </row>
    <row r="179" spans="1:15" ht="16.5" x14ac:dyDescent="0.25">
      <c r="A179" s="13">
        <v>13</v>
      </c>
      <c r="B179" s="128" t="s">
        <v>120</v>
      </c>
      <c r="C179" s="129"/>
      <c r="D179" s="129"/>
      <c r="E179" s="29" t="s">
        <v>19</v>
      </c>
      <c r="F179" s="30">
        <v>1</v>
      </c>
      <c r="G179" s="130">
        <v>0</v>
      </c>
      <c r="H179" s="131"/>
      <c r="I179" s="132">
        <v>0</v>
      </c>
      <c r="J179" s="131"/>
      <c r="K179" s="85">
        <f t="shared" si="20"/>
        <v>0</v>
      </c>
      <c r="L179" s="86"/>
      <c r="M179" s="126">
        <f t="shared" si="19"/>
        <v>0</v>
      </c>
      <c r="N179" s="127"/>
      <c r="O179" s="3" t="s">
        <v>1</v>
      </c>
    </row>
    <row r="180" spans="1:15" ht="35.25" customHeight="1" thickBot="1" x14ac:dyDescent="0.3">
      <c r="A180" s="13">
        <v>14</v>
      </c>
      <c r="B180" s="128" t="s">
        <v>121</v>
      </c>
      <c r="C180" s="129"/>
      <c r="D180" s="129"/>
      <c r="E180" s="29" t="s">
        <v>19</v>
      </c>
      <c r="F180" s="30">
        <v>56</v>
      </c>
      <c r="G180" s="126">
        <v>0</v>
      </c>
      <c r="H180" s="133"/>
      <c r="I180" s="134">
        <v>0</v>
      </c>
      <c r="J180" s="133"/>
      <c r="K180" s="85">
        <f t="shared" si="20"/>
        <v>0</v>
      </c>
      <c r="L180" s="86"/>
      <c r="M180" s="126">
        <f t="shared" si="19"/>
        <v>0</v>
      </c>
      <c r="N180" s="127"/>
      <c r="O180" s="3" t="s">
        <v>1</v>
      </c>
    </row>
    <row r="181" spans="1:15" ht="17.25" thickBot="1" x14ac:dyDescent="0.3">
      <c r="A181" s="9"/>
      <c r="B181" s="106" t="s">
        <v>87</v>
      </c>
      <c r="C181" s="107"/>
      <c r="D181" s="107"/>
      <c r="E181" s="107"/>
      <c r="F181" s="107"/>
      <c r="G181" s="107"/>
      <c r="H181" s="107"/>
      <c r="I181" s="107"/>
      <c r="J181" s="107"/>
      <c r="K181" s="107"/>
      <c r="L181" s="108"/>
      <c r="M181" s="113">
        <f>SUM(M167:N180)</f>
        <v>0</v>
      </c>
      <c r="N181" s="105"/>
      <c r="O181" s="3" t="s">
        <v>1</v>
      </c>
    </row>
    <row r="182" spans="1:15" ht="16.5" thickBot="1" x14ac:dyDescent="0.3">
      <c r="A182" s="24">
        <v>3</v>
      </c>
      <c r="B182" s="91" t="s">
        <v>88</v>
      </c>
      <c r="C182" s="92"/>
      <c r="D182" s="92"/>
      <c r="E182" s="92"/>
      <c r="F182" s="92"/>
      <c r="G182" s="93"/>
      <c r="H182" s="94"/>
      <c r="I182" s="94"/>
      <c r="J182" s="94"/>
      <c r="K182" s="94"/>
      <c r="L182" s="94"/>
      <c r="M182" s="94"/>
      <c r="N182" s="95"/>
    </row>
    <row r="183" spans="1:15" ht="33" customHeight="1" x14ac:dyDescent="0.25">
      <c r="A183" s="25">
        <v>1</v>
      </c>
      <c r="B183" s="96" t="s">
        <v>89</v>
      </c>
      <c r="C183" s="97"/>
      <c r="D183" s="97"/>
      <c r="E183" s="29" t="s">
        <v>19</v>
      </c>
      <c r="F183" s="30">
        <v>2</v>
      </c>
      <c r="G183" s="87">
        <v>0</v>
      </c>
      <c r="H183" s="88"/>
      <c r="I183" s="89">
        <v>0</v>
      </c>
      <c r="J183" s="88"/>
      <c r="K183" s="89">
        <f>G183+I183</f>
        <v>0</v>
      </c>
      <c r="L183" s="90"/>
      <c r="M183" s="87">
        <f>F183*K183</f>
        <v>0</v>
      </c>
      <c r="N183" s="90"/>
      <c r="O183" s="3" t="s">
        <v>1</v>
      </c>
    </row>
    <row r="184" spans="1:15" ht="62.25" customHeight="1" x14ac:dyDescent="0.25">
      <c r="A184" s="26">
        <v>2</v>
      </c>
      <c r="B184" s="98" t="s">
        <v>90</v>
      </c>
      <c r="C184" s="99"/>
      <c r="D184" s="99"/>
      <c r="E184" s="29" t="s">
        <v>21</v>
      </c>
      <c r="F184" s="28">
        <v>80</v>
      </c>
      <c r="G184" s="100">
        <v>0</v>
      </c>
      <c r="H184" s="101"/>
      <c r="I184" s="102">
        <v>0</v>
      </c>
      <c r="J184" s="101"/>
      <c r="K184" s="102">
        <f t="shared" ref="K184:K186" si="21">G184+I184</f>
        <v>0</v>
      </c>
      <c r="L184" s="103"/>
      <c r="M184" s="100">
        <f t="shared" ref="M184:M186" si="22">F184*K184</f>
        <v>0</v>
      </c>
      <c r="N184" s="103"/>
      <c r="O184" s="3" t="s">
        <v>1</v>
      </c>
    </row>
    <row r="185" spans="1:15" ht="34.5" customHeight="1" x14ac:dyDescent="0.25">
      <c r="A185" s="26">
        <v>3</v>
      </c>
      <c r="B185" s="98" t="s">
        <v>91</v>
      </c>
      <c r="C185" s="99"/>
      <c r="D185" s="99"/>
      <c r="E185" s="29" t="s">
        <v>19</v>
      </c>
      <c r="F185" s="28">
        <v>4</v>
      </c>
      <c r="G185" s="100">
        <v>0</v>
      </c>
      <c r="H185" s="101"/>
      <c r="I185" s="102">
        <v>0</v>
      </c>
      <c r="J185" s="101"/>
      <c r="K185" s="102">
        <f t="shared" si="21"/>
        <v>0</v>
      </c>
      <c r="L185" s="103"/>
      <c r="M185" s="100">
        <f t="shared" si="22"/>
        <v>0</v>
      </c>
      <c r="N185" s="103"/>
      <c r="O185" s="3" t="s">
        <v>1</v>
      </c>
    </row>
    <row r="186" spans="1:15" ht="17.25" thickBot="1" x14ac:dyDescent="0.3">
      <c r="A186" s="26">
        <v>4</v>
      </c>
      <c r="B186" s="98" t="s">
        <v>93</v>
      </c>
      <c r="C186" s="99"/>
      <c r="D186" s="99"/>
      <c r="E186" s="29" t="s">
        <v>21</v>
      </c>
      <c r="F186" s="28">
        <v>40</v>
      </c>
      <c r="G186" s="100">
        <v>0</v>
      </c>
      <c r="H186" s="101"/>
      <c r="I186" s="102">
        <v>0</v>
      </c>
      <c r="J186" s="101"/>
      <c r="K186" s="102">
        <f t="shared" si="21"/>
        <v>0</v>
      </c>
      <c r="L186" s="103"/>
      <c r="M186" s="100">
        <f t="shared" si="22"/>
        <v>0</v>
      </c>
      <c r="N186" s="103"/>
      <c r="O186" s="3" t="s">
        <v>1</v>
      </c>
    </row>
    <row r="187" spans="1:15" ht="17.25" thickBot="1" x14ac:dyDescent="0.3">
      <c r="A187" s="9"/>
      <c r="B187" s="106" t="s">
        <v>96</v>
      </c>
      <c r="C187" s="107"/>
      <c r="D187" s="107"/>
      <c r="E187" s="107"/>
      <c r="F187" s="107"/>
      <c r="G187" s="107"/>
      <c r="H187" s="107"/>
      <c r="I187" s="107"/>
      <c r="J187" s="107"/>
      <c r="K187" s="107"/>
      <c r="L187" s="108"/>
      <c r="M187" s="104">
        <f>SUM(M183:N186)</f>
        <v>0</v>
      </c>
      <c r="N187" s="105"/>
      <c r="O187" s="3" t="s">
        <v>1</v>
      </c>
    </row>
    <row r="188" spans="1:15" ht="16.5" thickBot="1" x14ac:dyDescent="0.3">
      <c r="A188" s="17">
        <v>3</v>
      </c>
      <c r="B188" s="114" t="s">
        <v>23</v>
      </c>
      <c r="C188" s="115"/>
      <c r="D188" s="115"/>
      <c r="E188" s="115"/>
      <c r="F188" s="115"/>
      <c r="G188" s="93"/>
      <c r="H188" s="94"/>
      <c r="I188" s="94"/>
      <c r="J188" s="94"/>
      <c r="K188" s="94"/>
      <c r="L188" s="94"/>
      <c r="M188" s="94"/>
      <c r="N188" s="95"/>
    </row>
    <row r="189" spans="1:15" ht="17.25" thickBot="1" x14ac:dyDescent="0.3">
      <c r="A189" s="15">
        <v>1</v>
      </c>
      <c r="B189" s="116" t="s">
        <v>22</v>
      </c>
      <c r="C189" s="116"/>
      <c r="D189" s="116"/>
      <c r="E189" s="12" t="s">
        <v>97</v>
      </c>
      <c r="F189" s="12">
        <v>300</v>
      </c>
      <c r="G189" s="117">
        <v>0</v>
      </c>
      <c r="H189" s="118"/>
      <c r="I189" s="119">
        <v>0</v>
      </c>
      <c r="J189" s="118"/>
      <c r="K189" s="119">
        <f>G189+I189</f>
        <v>0</v>
      </c>
      <c r="L189" s="120"/>
      <c r="M189" s="117">
        <f>F189*K189</f>
        <v>0</v>
      </c>
      <c r="N189" s="120"/>
      <c r="O189" s="3" t="s">
        <v>1</v>
      </c>
    </row>
    <row r="190" spans="1:15" ht="17.25" thickBot="1" x14ac:dyDescent="0.3">
      <c r="A190" s="16"/>
      <c r="B190" s="106" t="s">
        <v>98</v>
      </c>
      <c r="C190" s="107"/>
      <c r="D190" s="107"/>
      <c r="E190" s="107"/>
      <c r="F190" s="107"/>
      <c r="G190" s="107"/>
      <c r="H190" s="107"/>
      <c r="I190" s="107"/>
      <c r="J190" s="107"/>
      <c r="K190" s="107"/>
      <c r="L190" s="108"/>
      <c r="M190" s="113">
        <f>SUM(M189)</f>
        <v>0</v>
      </c>
      <c r="N190" s="105"/>
      <c r="O190" s="3" t="s">
        <v>1</v>
      </c>
    </row>
    <row r="191" spans="1:15" ht="17.25" thickBot="1" x14ac:dyDescent="0.3">
      <c r="A191" s="38"/>
      <c r="B191" s="106" t="s">
        <v>122</v>
      </c>
      <c r="C191" s="107"/>
      <c r="D191" s="107"/>
      <c r="E191" s="107"/>
      <c r="F191" s="107"/>
      <c r="G191" s="107"/>
      <c r="H191" s="107"/>
      <c r="I191" s="107"/>
      <c r="J191" s="107"/>
      <c r="K191" s="107"/>
      <c r="L191" s="108"/>
      <c r="M191" s="124">
        <f>M165+M181+M187+M190</f>
        <v>0</v>
      </c>
      <c r="N191" s="125"/>
      <c r="O191" s="3" t="s">
        <v>1</v>
      </c>
    </row>
    <row r="192" spans="1:15" ht="16.5" thickBot="1" x14ac:dyDescent="0.3">
      <c r="A192" s="39" t="s">
        <v>123</v>
      </c>
      <c r="B192" s="121" t="s">
        <v>124</v>
      </c>
      <c r="C192" s="122"/>
      <c r="D192" s="122"/>
      <c r="E192" s="122"/>
      <c r="F192" s="122"/>
      <c r="G192" s="122"/>
      <c r="H192" s="122"/>
      <c r="I192" s="122"/>
      <c r="J192" s="122"/>
      <c r="K192" s="122"/>
      <c r="L192" s="122"/>
      <c r="M192" s="122"/>
      <c r="N192" s="123"/>
    </row>
    <row r="193" spans="1:15" ht="16.5" thickBot="1" x14ac:dyDescent="0.3">
      <c r="A193" s="21">
        <v>1</v>
      </c>
      <c r="B193" s="109" t="s">
        <v>24</v>
      </c>
      <c r="C193" s="109"/>
      <c r="D193" s="109"/>
      <c r="E193" s="109"/>
      <c r="F193" s="109"/>
      <c r="G193" s="110"/>
      <c r="H193" s="111"/>
      <c r="I193" s="111"/>
      <c r="J193" s="111"/>
      <c r="K193" s="111"/>
      <c r="L193" s="111"/>
      <c r="M193" s="111"/>
      <c r="N193" s="112"/>
    </row>
    <row r="194" spans="1:15" ht="16.5" x14ac:dyDescent="0.25">
      <c r="A194" s="13">
        <v>1</v>
      </c>
      <c r="B194" s="128" t="s">
        <v>115</v>
      </c>
      <c r="C194" s="129"/>
      <c r="D194" s="129"/>
      <c r="E194" s="29" t="s">
        <v>19</v>
      </c>
      <c r="F194" s="32">
        <v>1</v>
      </c>
      <c r="G194" s="147">
        <v>0</v>
      </c>
      <c r="H194" s="136"/>
      <c r="I194" s="136">
        <v>0</v>
      </c>
      <c r="J194" s="136"/>
      <c r="K194" s="136">
        <f>G194+I194</f>
        <v>0</v>
      </c>
      <c r="L194" s="137"/>
      <c r="M194" s="148">
        <f t="shared" ref="M194:M203" si="23">F194*K194</f>
        <v>0</v>
      </c>
      <c r="N194" s="149"/>
      <c r="O194" s="3" t="s">
        <v>1</v>
      </c>
    </row>
    <row r="195" spans="1:15" ht="30.75" customHeight="1" x14ac:dyDescent="0.25">
      <c r="A195" s="13">
        <v>2</v>
      </c>
      <c r="B195" s="128" t="s">
        <v>26</v>
      </c>
      <c r="C195" s="129"/>
      <c r="D195" s="129"/>
      <c r="E195" s="29" t="s">
        <v>101</v>
      </c>
      <c r="F195" s="30">
        <v>50</v>
      </c>
      <c r="G195" s="135">
        <v>0</v>
      </c>
      <c r="H195" s="85"/>
      <c r="I195" s="85">
        <v>0</v>
      </c>
      <c r="J195" s="85"/>
      <c r="K195" s="85">
        <f t="shared" ref="K195:K203" si="24">G195+I195</f>
        <v>0</v>
      </c>
      <c r="L195" s="86"/>
      <c r="M195" s="126">
        <f t="shared" si="23"/>
        <v>0</v>
      </c>
      <c r="N195" s="127"/>
      <c r="O195" s="3" t="s">
        <v>1</v>
      </c>
    </row>
    <row r="196" spans="1:15" ht="16.5" x14ac:dyDescent="0.25">
      <c r="A196" s="13">
        <v>3</v>
      </c>
      <c r="B196" s="128" t="s">
        <v>126</v>
      </c>
      <c r="C196" s="129"/>
      <c r="D196" s="129"/>
      <c r="E196" s="29" t="s">
        <v>19</v>
      </c>
      <c r="F196" s="30">
        <v>2</v>
      </c>
      <c r="G196" s="135">
        <v>0</v>
      </c>
      <c r="H196" s="85"/>
      <c r="I196" s="85">
        <v>0</v>
      </c>
      <c r="J196" s="85"/>
      <c r="K196" s="85">
        <f t="shared" si="24"/>
        <v>0</v>
      </c>
      <c r="L196" s="86"/>
      <c r="M196" s="126">
        <f t="shared" si="23"/>
        <v>0</v>
      </c>
      <c r="N196" s="127"/>
      <c r="O196" s="3" t="s">
        <v>1</v>
      </c>
    </row>
    <row r="197" spans="1:15" ht="60.75" customHeight="1" x14ac:dyDescent="0.25">
      <c r="A197" s="13">
        <v>4</v>
      </c>
      <c r="B197" s="128" t="s">
        <v>127</v>
      </c>
      <c r="C197" s="129"/>
      <c r="D197" s="129"/>
      <c r="E197" s="29" t="s">
        <v>19</v>
      </c>
      <c r="F197" s="30">
        <v>2</v>
      </c>
      <c r="G197" s="135">
        <v>0</v>
      </c>
      <c r="H197" s="85"/>
      <c r="I197" s="85">
        <v>0</v>
      </c>
      <c r="J197" s="85"/>
      <c r="K197" s="85">
        <f t="shared" si="24"/>
        <v>0</v>
      </c>
      <c r="L197" s="86"/>
      <c r="M197" s="126">
        <f t="shared" si="23"/>
        <v>0</v>
      </c>
      <c r="N197" s="127"/>
      <c r="O197" s="3" t="s">
        <v>1</v>
      </c>
    </row>
    <row r="198" spans="1:15" ht="47.25" customHeight="1" x14ac:dyDescent="0.25">
      <c r="A198" s="13">
        <v>5</v>
      </c>
      <c r="B198" s="128" t="s">
        <v>128</v>
      </c>
      <c r="C198" s="129"/>
      <c r="D198" s="129"/>
      <c r="E198" s="29" t="s">
        <v>21</v>
      </c>
      <c r="F198" s="31">
        <v>10</v>
      </c>
      <c r="G198" s="135">
        <v>0</v>
      </c>
      <c r="H198" s="85"/>
      <c r="I198" s="85">
        <v>0</v>
      </c>
      <c r="J198" s="85"/>
      <c r="K198" s="85">
        <f t="shared" si="24"/>
        <v>0</v>
      </c>
      <c r="L198" s="86"/>
      <c r="M198" s="126">
        <f t="shared" si="23"/>
        <v>0</v>
      </c>
      <c r="N198" s="127"/>
      <c r="O198" s="3" t="s">
        <v>1</v>
      </c>
    </row>
    <row r="199" spans="1:15" ht="33.75" customHeight="1" x14ac:dyDescent="0.25">
      <c r="A199" s="13">
        <v>6</v>
      </c>
      <c r="B199" s="128" t="s">
        <v>129</v>
      </c>
      <c r="C199" s="129"/>
      <c r="D199" s="129"/>
      <c r="E199" s="29" t="s">
        <v>19</v>
      </c>
      <c r="F199" s="29">
        <v>1</v>
      </c>
      <c r="G199" s="135">
        <v>0</v>
      </c>
      <c r="H199" s="85"/>
      <c r="I199" s="85">
        <v>0</v>
      </c>
      <c r="J199" s="85"/>
      <c r="K199" s="85">
        <f t="shared" si="24"/>
        <v>0</v>
      </c>
      <c r="L199" s="86"/>
      <c r="M199" s="126">
        <f t="shared" si="23"/>
        <v>0</v>
      </c>
      <c r="N199" s="127"/>
      <c r="O199" s="3" t="s">
        <v>1</v>
      </c>
    </row>
    <row r="200" spans="1:15" ht="16.5" x14ac:dyDescent="0.25">
      <c r="A200" s="13">
        <v>7</v>
      </c>
      <c r="B200" s="128" t="s">
        <v>35</v>
      </c>
      <c r="C200" s="129"/>
      <c r="D200" s="129"/>
      <c r="E200" s="29" t="s">
        <v>21</v>
      </c>
      <c r="F200" s="30">
        <v>24</v>
      </c>
      <c r="G200" s="135">
        <v>0</v>
      </c>
      <c r="H200" s="85"/>
      <c r="I200" s="85">
        <v>0</v>
      </c>
      <c r="J200" s="85"/>
      <c r="K200" s="85">
        <f t="shared" si="24"/>
        <v>0</v>
      </c>
      <c r="L200" s="86"/>
      <c r="M200" s="126">
        <f t="shared" si="23"/>
        <v>0</v>
      </c>
      <c r="N200" s="127"/>
      <c r="O200" s="3" t="s">
        <v>1</v>
      </c>
    </row>
    <row r="201" spans="1:15" ht="18.75" x14ac:dyDescent="0.25">
      <c r="A201" s="13">
        <v>8</v>
      </c>
      <c r="B201" s="128" t="s">
        <v>41</v>
      </c>
      <c r="C201" s="129"/>
      <c r="D201" s="129"/>
      <c r="E201" s="29" t="s">
        <v>101</v>
      </c>
      <c r="F201" s="30">
        <v>50</v>
      </c>
      <c r="G201" s="126">
        <v>0</v>
      </c>
      <c r="H201" s="133"/>
      <c r="I201" s="134">
        <v>0</v>
      </c>
      <c r="J201" s="133"/>
      <c r="K201" s="85">
        <f t="shared" si="24"/>
        <v>0</v>
      </c>
      <c r="L201" s="86"/>
      <c r="M201" s="126">
        <f t="shared" si="23"/>
        <v>0</v>
      </c>
      <c r="N201" s="127"/>
      <c r="O201" s="3" t="s">
        <v>1</v>
      </c>
    </row>
    <row r="202" spans="1:15" ht="33.75" customHeight="1" x14ac:dyDescent="0.25">
      <c r="A202" s="13">
        <v>9</v>
      </c>
      <c r="B202" s="128" t="s">
        <v>42</v>
      </c>
      <c r="C202" s="129"/>
      <c r="D202" s="129"/>
      <c r="E202" s="29" t="s">
        <v>101</v>
      </c>
      <c r="F202" s="30">
        <v>50</v>
      </c>
      <c r="G202" s="126">
        <v>0</v>
      </c>
      <c r="H202" s="133"/>
      <c r="I202" s="134">
        <v>0</v>
      </c>
      <c r="J202" s="133"/>
      <c r="K202" s="85">
        <f t="shared" si="24"/>
        <v>0</v>
      </c>
      <c r="L202" s="86"/>
      <c r="M202" s="126">
        <f t="shared" si="23"/>
        <v>0</v>
      </c>
      <c r="N202" s="127"/>
      <c r="O202" s="3" t="s">
        <v>1</v>
      </c>
    </row>
    <row r="203" spans="1:15" ht="35.25" customHeight="1" thickBot="1" x14ac:dyDescent="0.3">
      <c r="A203" s="13">
        <v>10</v>
      </c>
      <c r="B203" s="128" t="s">
        <v>130</v>
      </c>
      <c r="C203" s="129"/>
      <c r="D203" s="129"/>
      <c r="E203" s="29" t="s">
        <v>101</v>
      </c>
      <c r="F203" s="30">
        <v>60</v>
      </c>
      <c r="G203" s="126">
        <v>0</v>
      </c>
      <c r="H203" s="133"/>
      <c r="I203" s="134">
        <v>0</v>
      </c>
      <c r="J203" s="133"/>
      <c r="K203" s="85">
        <f t="shared" si="24"/>
        <v>0</v>
      </c>
      <c r="L203" s="86"/>
      <c r="M203" s="126">
        <f t="shared" si="23"/>
        <v>0</v>
      </c>
      <c r="N203" s="127"/>
      <c r="O203" s="3" t="s">
        <v>1</v>
      </c>
    </row>
    <row r="204" spans="1:15" ht="17.25" thickBot="1" x14ac:dyDescent="0.3">
      <c r="A204" s="7"/>
      <c r="B204" s="106" t="s">
        <v>52</v>
      </c>
      <c r="C204" s="107"/>
      <c r="D204" s="107"/>
      <c r="E204" s="107"/>
      <c r="F204" s="107"/>
      <c r="G204" s="107"/>
      <c r="H204" s="107"/>
      <c r="I204" s="107"/>
      <c r="J204" s="107"/>
      <c r="K204" s="107"/>
      <c r="L204" s="108"/>
      <c r="M204" s="113">
        <f>SUM(M194:N203)</f>
        <v>0</v>
      </c>
      <c r="N204" s="105"/>
      <c r="O204" s="3" t="s">
        <v>1</v>
      </c>
    </row>
    <row r="205" spans="1:15" ht="16.5" thickBot="1" x14ac:dyDescent="0.3">
      <c r="A205" s="22">
        <v>2</v>
      </c>
      <c r="B205" s="150" t="s">
        <v>53</v>
      </c>
      <c r="C205" s="109"/>
      <c r="D205" s="109"/>
      <c r="E205" s="109"/>
      <c r="F205" s="109"/>
      <c r="G205" s="151"/>
      <c r="H205" s="152"/>
      <c r="I205" s="152"/>
      <c r="J205" s="152"/>
      <c r="K205" s="152"/>
      <c r="L205" s="152"/>
      <c r="M205" s="152"/>
      <c r="N205" s="153"/>
    </row>
    <row r="206" spans="1:15" ht="45.75" customHeight="1" x14ac:dyDescent="0.25">
      <c r="A206" s="13">
        <v>1</v>
      </c>
      <c r="B206" s="128" t="s">
        <v>60</v>
      </c>
      <c r="C206" s="129"/>
      <c r="D206" s="129"/>
      <c r="E206" s="29" t="s">
        <v>101</v>
      </c>
      <c r="F206" s="30">
        <v>60</v>
      </c>
      <c r="G206" s="147">
        <v>0</v>
      </c>
      <c r="H206" s="136"/>
      <c r="I206" s="136">
        <v>0</v>
      </c>
      <c r="J206" s="136"/>
      <c r="K206" s="136">
        <f>G206+I206</f>
        <v>0</v>
      </c>
      <c r="L206" s="137"/>
      <c r="M206" s="148">
        <f t="shared" ref="M206:M212" si="25">F206*K206</f>
        <v>0</v>
      </c>
      <c r="N206" s="149"/>
      <c r="O206" s="3" t="s">
        <v>1</v>
      </c>
    </row>
    <row r="207" spans="1:15" ht="18.75" x14ac:dyDescent="0.25">
      <c r="A207" s="13">
        <v>2</v>
      </c>
      <c r="B207" s="128" t="s">
        <v>62</v>
      </c>
      <c r="C207" s="129"/>
      <c r="D207" s="129"/>
      <c r="E207" s="29" t="s">
        <v>101</v>
      </c>
      <c r="F207" s="30">
        <v>50</v>
      </c>
      <c r="G207" s="135">
        <v>0</v>
      </c>
      <c r="H207" s="85"/>
      <c r="I207" s="85">
        <v>0</v>
      </c>
      <c r="J207" s="85"/>
      <c r="K207" s="85">
        <f t="shared" ref="K207:K212" si="26">G207+I207</f>
        <v>0</v>
      </c>
      <c r="L207" s="86"/>
      <c r="M207" s="126">
        <f t="shared" si="25"/>
        <v>0</v>
      </c>
      <c r="N207" s="127"/>
      <c r="O207" s="3" t="s">
        <v>1</v>
      </c>
    </row>
    <row r="208" spans="1:15" ht="53.25" customHeight="1" x14ac:dyDescent="0.25">
      <c r="A208" s="13">
        <v>3</v>
      </c>
      <c r="B208" s="128" t="s">
        <v>131</v>
      </c>
      <c r="C208" s="129"/>
      <c r="D208" s="129"/>
      <c r="E208" s="29" t="s">
        <v>101</v>
      </c>
      <c r="F208" s="30">
        <v>60</v>
      </c>
      <c r="G208" s="135">
        <v>0</v>
      </c>
      <c r="H208" s="85"/>
      <c r="I208" s="85">
        <v>0</v>
      </c>
      <c r="J208" s="85"/>
      <c r="K208" s="85">
        <f t="shared" si="26"/>
        <v>0</v>
      </c>
      <c r="L208" s="86"/>
      <c r="M208" s="126">
        <f t="shared" si="25"/>
        <v>0</v>
      </c>
      <c r="N208" s="127"/>
      <c r="O208" s="3" t="s">
        <v>1</v>
      </c>
    </row>
    <row r="209" spans="1:15" ht="53.25" customHeight="1" x14ac:dyDescent="0.25">
      <c r="A209" s="13">
        <v>4</v>
      </c>
      <c r="B209" s="128" t="s">
        <v>132</v>
      </c>
      <c r="C209" s="129"/>
      <c r="D209" s="129"/>
      <c r="E209" s="29" t="s">
        <v>101</v>
      </c>
      <c r="F209" s="30">
        <v>60</v>
      </c>
      <c r="G209" s="135">
        <v>0</v>
      </c>
      <c r="H209" s="85"/>
      <c r="I209" s="85">
        <v>0</v>
      </c>
      <c r="J209" s="85"/>
      <c r="K209" s="85">
        <f t="shared" si="26"/>
        <v>0</v>
      </c>
      <c r="L209" s="86"/>
      <c r="M209" s="126">
        <f t="shared" si="25"/>
        <v>0</v>
      </c>
      <c r="N209" s="127"/>
      <c r="O209" s="3" t="s">
        <v>1</v>
      </c>
    </row>
    <row r="210" spans="1:15" ht="49.5" customHeight="1" x14ac:dyDescent="0.25">
      <c r="A210" s="13">
        <v>5</v>
      </c>
      <c r="B210" s="128" t="s">
        <v>74</v>
      </c>
      <c r="C210" s="129"/>
      <c r="D210" s="129"/>
      <c r="E210" s="29" t="s">
        <v>101</v>
      </c>
      <c r="F210" s="30">
        <v>60</v>
      </c>
      <c r="G210" s="135">
        <v>0</v>
      </c>
      <c r="H210" s="85"/>
      <c r="I210" s="85">
        <v>0</v>
      </c>
      <c r="J210" s="85"/>
      <c r="K210" s="85">
        <f t="shared" si="26"/>
        <v>0</v>
      </c>
      <c r="L210" s="86"/>
      <c r="M210" s="126">
        <f t="shared" si="25"/>
        <v>0</v>
      </c>
      <c r="N210" s="127"/>
      <c r="O210" s="3" t="s">
        <v>1</v>
      </c>
    </row>
    <row r="211" spans="1:15" ht="53.25" customHeight="1" x14ac:dyDescent="0.25">
      <c r="A211" s="13">
        <v>6</v>
      </c>
      <c r="B211" s="128" t="s">
        <v>133</v>
      </c>
      <c r="C211" s="129"/>
      <c r="D211" s="129"/>
      <c r="E211" s="29" t="s">
        <v>101</v>
      </c>
      <c r="F211" s="30">
        <v>50</v>
      </c>
      <c r="G211" s="135">
        <v>0</v>
      </c>
      <c r="H211" s="85"/>
      <c r="I211" s="85">
        <v>0</v>
      </c>
      <c r="J211" s="85"/>
      <c r="K211" s="85">
        <f t="shared" si="26"/>
        <v>0</v>
      </c>
      <c r="L211" s="86"/>
      <c r="M211" s="126">
        <f t="shared" si="25"/>
        <v>0</v>
      </c>
      <c r="N211" s="127"/>
      <c r="O211" s="3" t="s">
        <v>1</v>
      </c>
    </row>
    <row r="212" spans="1:15" ht="17.25" thickBot="1" x14ac:dyDescent="0.3">
      <c r="A212" s="13">
        <v>7</v>
      </c>
      <c r="B212" s="128" t="s">
        <v>134</v>
      </c>
      <c r="C212" s="129"/>
      <c r="D212" s="129"/>
      <c r="E212" s="29" t="s">
        <v>21</v>
      </c>
      <c r="F212" s="30">
        <v>22</v>
      </c>
      <c r="G212" s="135">
        <v>0</v>
      </c>
      <c r="H212" s="85"/>
      <c r="I212" s="85">
        <v>0</v>
      </c>
      <c r="J212" s="85"/>
      <c r="K212" s="85">
        <f t="shared" si="26"/>
        <v>0</v>
      </c>
      <c r="L212" s="86"/>
      <c r="M212" s="126">
        <f t="shared" si="25"/>
        <v>0</v>
      </c>
      <c r="N212" s="127"/>
      <c r="O212" s="3" t="s">
        <v>1</v>
      </c>
    </row>
    <row r="213" spans="1:15" ht="17.25" thickBot="1" x14ac:dyDescent="0.3">
      <c r="A213" s="9"/>
      <c r="B213" s="106" t="s">
        <v>87</v>
      </c>
      <c r="C213" s="107"/>
      <c r="D213" s="107"/>
      <c r="E213" s="107"/>
      <c r="F213" s="107"/>
      <c r="G213" s="107"/>
      <c r="H213" s="107"/>
      <c r="I213" s="107"/>
      <c r="J213" s="107"/>
      <c r="K213" s="107"/>
      <c r="L213" s="108"/>
      <c r="M213" s="113">
        <f>SUM(M206:N212)</f>
        <v>0</v>
      </c>
      <c r="N213" s="105"/>
      <c r="O213" s="3" t="s">
        <v>1</v>
      </c>
    </row>
    <row r="214" spans="1:15" ht="16.5" thickBot="1" x14ac:dyDescent="0.3">
      <c r="A214" s="17">
        <v>3</v>
      </c>
      <c r="B214" s="114" t="s">
        <v>23</v>
      </c>
      <c r="C214" s="115"/>
      <c r="D214" s="115"/>
      <c r="E214" s="115"/>
      <c r="F214" s="115"/>
      <c r="G214" s="93"/>
      <c r="H214" s="94"/>
      <c r="I214" s="94"/>
      <c r="J214" s="94"/>
      <c r="K214" s="94"/>
      <c r="L214" s="94"/>
      <c r="M214" s="94"/>
      <c r="N214" s="95"/>
    </row>
    <row r="215" spans="1:15" ht="17.25" thickBot="1" x14ac:dyDescent="0.3">
      <c r="A215" s="15">
        <v>1</v>
      </c>
      <c r="B215" s="116" t="s">
        <v>22</v>
      </c>
      <c r="C215" s="116"/>
      <c r="D215" s="116"/>
      <c r="E215" s="12" t="s">
        <v>97</v>
      </c>
      <c r="F215" s="12">
        <v>300</v>
      </c>
      <c r="G215" s="117">
        <v>0</v>
      </c>
      <c r="H215" s="118"/>
      <c r="I215" s="119">
        <v>0</v>
      </c>
      <c r="J215" s="118"/>
      <c r="K215" s="119">
        <f>G215+I215</f>
        <v>0</v>
      </c>
      <c r="L215" s="120"/>
      <c r="M215" s="117">
        <f>F215*K215</f>
        <v>0</v>
      </c>
      <c r="N215" s="120"/>
      <c r="O215" s="3" t="s">
        <v>1</v>
      </c>
    </row>
    <row r="216" spans="1:15" ht="17.25" thickBot="1" x14ac:dyDescent="0.3">
      <c r="A216" s="16"/>
      <c r="B216" s="106" t="s">
        <v>98</v>
      </c>
      <c r="C216" s="107"/>
      <c r="D216" s="107"/>
      <c r="E216" s="107"/>
      <c r="F216" s="107"/>
      <c r="G216" s="107"/>
      <c r="H216" s="107"/>
      <c r="I216" s="107"/>
      <c r="J216" s="107"/>
      <c r="K216" s="107"/>
      <c r="L216" s="108"/>
      <c r="M216" s="113">
        <f>SUM(M215)</f>
        <v>0</v>
      </c>
      <c r="N216" s="105"/>
      <c r="O216" s="3" t="s">
        <v>1</v>
      </c>
    </row>
    <row r="217" spans="1:15" ht="17.25" thickBot="1" x14ac:dyDescent="0.3">
      <c r="A217" s="38"/>
      <c r="B217" s="106" t="s">
        <v>125</v>
      </c>
      <c r="C217" s="107"/>
      <c r="D217" s="107"/>
      <c r="E217" s="107"/>
      <c r="F217" s="107"/>
      <c r="G217" s="107"/>
      <c r="H217" s="107"/>
      <c r="I217" s="107"/>
      <c r="J217" s="107"/>
      <c r="K217" s="107"/>
      <c r="L217" s="108"/>
      <c r="M217" s="124">
        <f>M204+M213+M216</f>
        <v>0</v>
      </c>
      <c r="N217" s="125"/>
      <c r="O217" s="3" t="s">
        <v>1</v>
      </c>
    </row>
    <row r="218" spans="1:15" ht="16.5" thickBot="1" x14ac:dyDescent="0.3">
      <c r="A218" s="39" t="s">
        <v>135</v>
      </c>
      <c r="B218" s="121" t="s">
        <v>136</v>
      </c>
      <c r="C218" s="122"/>
      <c r="D218" s="122"/>
      <c r="E218" s="122"/>
      <c r="F218" s="122"/>
      <c r="G218" s="122"/>
      <c r="H218" s="122"/>
      <c r="I218" s="122"/>
      <c r="J218" s="122"/>
      <c r="K218" s="122"/>
      <c r="L218" s="122"/>
      <c r="M218" s="122"/>
      <c r="N218" s="123"/>
    </row>
    <row r="219" spans="1:15" ht="16.5" thickBot="1" x14ac:dyDescent="0.3">
      <c r="A219" s="21">
        <v>1</v>
      </c>
      <c r="B219" s="109" t="s">
        <v>24</v>
      </c>
      <c r="C219" s="109"/>
      <c r="D219" s="109"/>
      <c r="E219" s="109"/>
      <c r="F219" s="109"/>
      <c r="G219" s="110"/>
      <c r="H219" s="111"/>
      <c r="I219" s="111"/>
      <c r="J219" s="111"/>
      <c r="K219" s="111"/>
      <c r="L219" s="111"/>
      <c r="M219" s="111"/>
      <c r="N219" s="112"/>
    </row>
    <row r="220" spans="1:15" ht="16.5" x14ac:dyDescent="0.25">
      <c r="A220" s="13">
        <v>1</v>
      </c>
      <c r="B220" s="128" t="s">
        <v>115</v>
      </c>
      <c r="C220" s="129"/>
      <c r="D220" s="129"/>
      <c r="E220" s="29" t="s">
        <v>19</v>
      </c>
      <c r="F220" s="29">
        <v>1</v>
      </c>
      <c r="G220" s="147">
        <v>0</v>
      </c>
      <c r="H220" s="136"/>
      <c r="I220" s="136">
        <v>0</v>
      </c>
      <c r="J220" s="136"/>
      <c r="K220" s="136">
        <f>G220+I220</f>
        <v>0</v>
      </c>
      <c r="L220" s="137"/>
      <c r="M220" s="148">
        <f t="shared" ref="M220:M238" si="27">F220*K220</f>
        <v>0</v>
      </c>
      <c r="N220" s="149"/>
      <c r="O220" s="3" t="s">
        <v>1</v>
      </c>
    </row>
    <row r="221" spans="1:15" ht="50.25" customHeight="1" x14ac:dyDescent="0.25">
      <c r="A221" s="13">
        <v>2</v>
      </c>
      <c r="B221" s="128" t="s">
        <v>26</v>
      </c>
      <c r="C221" s="129"/>
      <c r="D221" s="129"/>
      <c r="E221" s="29" t="s">
        <v>101</v>
      </c>
      <c r="F221" s="30">
        <v>92</v>
      </c>
      <c r="G221" s="135">
        <v>0</v>
      </c>
      <c r="H221" s="85"/>
      <c r="I221" s="85">
        <v>0</v>
      </c>
      <c r="J221" s="85"/>
      <c r="K221" s="85">
        <f t="shared" ref="K221:K238" si="28">G221+I221</f>
        <v>0</v>
      </c>
      <c r="L221" s="86"/>
      <c r="M221" s="126">
        <f t="shared" si="27"/>
        <v>0</v>
      </c>
      <c r="N221" s="127"/>
      <c r="O221" s="3" t="s">
        <v>1</v>
      </c>
    </row>
    <row r="222" spans="1:15" ht="60" customHeight="1" x14ac:dyDescent="0.25">
      <c r="A222" s="13">
        <v>3</v>
      </c>
      <c r="B222" s="128" t="s">
        <v>138</v>
      </c>
      <c r="C222" s="129"/>
      <c r="D222" s="129"/>
      <c r="E222" s="29" t="s">
        <v>19</v>
      </c>
      <c r="F222" s="29">
        <v>1</v>
      </c>
      <c r="G222" s="135">
        <v>0</v>
      </c>
      <c r="H222" s="85"/>
      <c r="I222" s="85">
        <v>0</v>
      </c>
      <c r="J222" s="85"/>
      <c r="K222" s="85">
        <f t="shared" si="28"/>
        <v>0</v>
      </c>
      <c r="L222" s="86"/>
      <c r="M222" s="126">
        <f t="shared" si="27"/>
        <v>0</v>
      </c>
      <c r="N222" s="127"/>
      <c r="O222" s="3" t="s">
        <v>1</v>
      </c>
    </row>
    <row r="223" spans="1:15" ht="54" customHeight="1" x14ac:dyDescent="0.25">
      <c r="A223" s="13">
        <v>4</v>
      </c>
      <c r="B223" s="128" t="s">
        <v>128</v>
      </c>
      <c r="C223" s="129"/>
      <c r="D223" s="129"/>
      <c r="E223" s="29" t="s">
        <v>21</v>
      </c>
      <c r="F223" s="30">
        <v>5</v>
      </c>
      <c r="G223" s="135">
        <v>0</v>
      </c>
      <c r="H223" s="85"/>
      <c r="I223" s="85">
        <v>0</v>
      </c>
      <c r="J223" s="85"/>
      <c r="K223" s="85">
        <f t="shared" si="28"/>
        <v>0</v>
      </c>
      <c r="L223" s="86"/>
      <c r="M223" s="126">
        <f t="shared" si="27"/>
        <v>0</v>
      </c>
      <c r="N223" s="127"/>
      <c r="O223" s="3" t="s">
        <v>1</v>
      </c>
    </row>
    <row r="224" spans="1:15" ht="33" customHeight="1" x14ac:dyDescent="0.25">
      <c r="A224" s="13">
        <v>5</v>
      </c>
      <c r="B224" s="128" t="s">
        <v>129</v>
      </c>
      <c r="C224" s="129"/>
      <c r="D224" s="129"/>
      <c r="E224" s="29" t="s">
        <v>19</v>
      </c>
      <c r="F224" s="30">
        <v>2</v>
      </c>
      <c r="G224" s="135">
        <v>0</v>
      </c>
      <c r="H224" s="85"/>
      <c r="I224" s="85">
        <v>0</v>
      </c>
      <c r="J224" s="85"/>
      <c r="K224" s="85">
        <f t="shared" si="28"/>
        <v>0</v>
      </c>
      <c r="L224" s="86"/>
      <c r="M224" s="126">
        <f t="shared" si="27"/>
        <v>0</v>
      </c>
      <c r="N224" s="127"/>
      <c r="O224" s="3" t="s">
        <v>1</v>
      </c>
    </row>
    <row r="225" spans="1:15" ht="38.25" customHeight="1" x14ac:dyDescent="0.25">
      <c r="A225" s="13">
        <v>6</v>
      </c>
      <c r="B225" s="128" t="s">
        <v>139</v>
      </c>
      <c r="C225" s="129"/>
      <c r="D225" s="129"/>
      <c r="E225" s="29" t="s">
        <v>19</v>
      </c>
      <c r="F225" s="29">
        <v>1</v>
      </c>
      <c r="G225" s="135">
        <v>0</v>
      </c>
      <c r="H225" s="85"/>
      <c r="I225" s="85">
        <v>0</v>
      </c>
      <c r="J225" s="85"/>
      <c r="K225" s="85">
        <f t="shared" si="28"/>
        <v>0</v>
      </c>
      <c r="L225" s="86"/>
      <c r="M225" s="126">
        <f t="shared" si="27"/>
        <v>0</v>
      </c>
      <c r="N225" s="127"/>
      <c r="O225" s="3" t="s">
        <v>1</v>
      </c>
    </row>
    <row r="226" spans="1:15" ht="51.75" customHeight="1" x14ac:dyDescent="0.25">
      <c r="A226" s="13">
        <v>7</v>
      </c>
      <c r="B226" s="128" t="s">
        <v>140</v>
      </c>
      <c r="C226" s="129"/>
      <c r="D226" s="129"/>
      <c r="E226" s="29" t="s">
        <v>19</v>
      </c>
      <c r="F226" s="29">
        <v>1</v>
      </c>
      <c r="G226" s="135">
        <v>0</v>
      </c>
      <c r="H226" s="85"/>
      <c r="I226" s="85">
        <v>0</v>
      </c>
      <c r="J226" s="85"/>
      <c r="K226" s="85">
        <f t="shared" si="28"/>
        <v>0</v>
      </c>
      <c r="L226" s="86"/>
      <c r="M226" s="126">
        <f t="shared" si="27"/>
        <v>0</v>
      </c>
      <c r="N226" s="127"/>
      <c r="O226" s="3" t="s">
        <v>1</v>
      </c>
    </row>
    <row r="227" spans="1:15" ht="16.5" x14ac:dyDescent="0.25">
      <c r="A227" s="13">
        <v>8</v>
      </c>
      <c r="B227" s="128" t="s">
        <v>141</v>
      </c>
      <c r="C227" s="129"/>
      <c r="D227" s="129"/>
      <c r="E227" s="29" t="s">
        <v>19</v>
      </c>
      <c r="F227" s="30">
        <v>4</v>
      </c>
      <c r="G227" s="126">
        <v>0</v>
      </c>
      <c r="H227" s="133"/>
      <c r="I227" s="134">
        <v>0</v>
      </c>
      <c r="J227" s="133"/>
      <c r="K227" s="85">
        <f t="shared" si="28"/>
        <v>0</v>
      </c>
      <c r="L227" s="86"/>
      <c r="M227" s="126">
        <f t="shared" si="27"/>
        <v>0</v>
      </c>
      <c r="N227" s="127"/>
      <c r="O227" s="3" t="s">
        <v>1</v>
      </c>
    </row>
    <row r="228" spans="1:15" ht="16.5" x14ac:dyDescent="0.25">
      <c r="A228" s="13">
        <v>9</v>
      </c>
      <c r="B228" s="128" t="s">
        <v>142</v>
      </c>
      <c r="C228" s="129"/>
      <c r="D228" s="129"/>
      <c r="E228" s="29" t="s">
        <v>19</v>
      </c>
      <c r="F228" s="30">
        <v>2</v>
      </c>
      <c r="G228" s="126">
        <v>0</v>
      </c>
      <c r="H228" s="133"/>
      <c r="I228" s="134">
        <v>0</v>
      </c>
      <c r="J228" s="133"/>
      <c r="K228" s="85">
        <f t="shared" si="28"/>
        <v>0</v>
      </c>
      <c r="L228" s="86"/>
      <c r="M228" s="126">
        <f t="shared" si="27"/>
        <v>0</v>
      </c>
      <c r="N228" s="127"/>
      <c r="O228" s="3" t="s">
        <v>1</v>
      </c>
    </row>
    <row r="229" spans="1:15" ht="48" customHeight="1" x14ac:dyDescent="0.25">
      <c r="A229" s="13">
        <v>10</v>
      </c>
      <c r="B229" s="128" t="s">
        <v>143</v>
      </c>
      <c r="C229" s="129"/>
      <c r="D229" s="129"/>
      <c r="E229" s="29" t="s">
        <v>19</v>
      </c>
      <c r="F229" s="30">
        <v>4</v>
      </c>
      <c r="G229" s="126">
        <v>0</v>
      </c>
      <c r="H229" s="133"/>
      <c r="I229" s="134">
        <v>0</v>
      </c>
      <c r="J229" s="133"/>
      <c r="K229" s="85">
        <f t="shared" si="28"/>
        <v>0</v>
      </c>
      <c r="L229" s="86"/>
      <c r="M229" s="126">
        <f t="shared" si="27"/>
        <v>0</v>
      </c>
      <c r="N229" s="127"/>
      <c r="O229" s="3" t="s">
        <v>1</v>
      </c>
    </row>
    <row r="230" spans="1:15" ht="39.75" customHeight="1" x14ac:dyDescent="0.25">
      <c r="A230" s="13">
        <v>11</v>
      </c>
      <c r="B230" s="128" t="s">
        <v>144</v>
      </c>
      <c r="C230" s="129"/>
      <c r="D230" s="129"/>
      <c r="E230" s="29" t="s">
        <v>19</v>
      </c>
      <c r="F230" s="30">
        <v>4</v>
      </c>
      <c r="G230" s="126">
        <v>0</v>
      </c>
      <c r="H230" s="133"/>
      <c r="I230" s="134">
        <v>0</v>
      </c>
      <c r="J230" s="133"/>
      <c r="K230" s="85">
        <f t="shared" si="28"/>
        <v>0</v>
      </c>
      <c r="L230" s="86"/>
      <c r="M230" s="126">
        <f t="shared" si="27"/>
        <v>0</v>
      </c>
      <c r="N230" s="127"/>
      <c r="O230" s="3" t="s">
        <v>1</v>
      </c>
    </row>
    <row r="231" spans="1:15" ht="16.5" x14ac:dyDescent="0.25">
      <c r="A231" s="13">
        <v>12</v>
      </c>
      <c r="B231" s="128" t="s">
        <v>145</v>
      </c>
      <c r="C231" s="129"/>
      <c r="D231" s="129"/>
      <c r="E231" s="29" t="s">
        <v>21</v>
      </c>
      <c r="F231" s="30">
        <v>6</v>
      </c>
      <c r="G231" s="126">
        <v>0</v>
      </c>
      <c r="H231" s="133"/>
      <c r="I231" s="134">
        <v>0</v>
      </c>
      <c r="J231" s="133"/>
      <c r="K231" s="85">
        <f t="shared" si="28"/>
        <v>0</v>
      </c>
      <c r="L231" s="86"/>
      <c r="M231" s="126">
        <f t="shared" si="27"/>
        <v>0</v>
      </c>
      <c r="N231" s="127"/>
      <c r="O231" s="3" t="s">
        <v>1</v>
      </c>
    </row>
    <row r="232" spans="1:15" ht="16.5" x14ac:dyDescent="0.25">
      <c r="A232" s="13">
        <v>13</v>
      </c>
      <c r="B232" s="128" t="s">
        <v>146</v>
      </c>
      <c r="C232" s="129"/>
      <c r="D232" s="129"/>
      <c r="E232" s="29" t="s">
        <v>21</v>
      </c>
      <c r="F232" s="30">
        <v>10</v>
      </c>
      <c r="G232" s="130">
        <v>0</v>
      </c>
      <c r="H232" s="131"/>
      <c r="I232" s="132">
        <v>0</v>
      </c>
      <c r="J232" s="131"/>
      <c r="K232" s="85">
        <f t="shared" si="28"/>
        <v>0</v>
      </c>
      <c r="L232" s="86"/>
      <c r="M232" s="126">
        <f t="shared" si="27"/>
        <v>0</v>
      </c>
      <c r="N232" s="127"/>
      <c r="O232" s="3" t="s">
        <v>1</v>
      </c>
    </row>
    <row r="233" spans="1:15" ht="16.5" x14ac:dyDescent="0.25">
      <c r="A233" s="13">
        <v>14</v>
      </c>
      <c r="B233" s="128" t="s">
        <v>147</v>
      </c>
      <c r="C233" s="129"/>
      <c r="D233" s="129"/>
      <c r="E233" s="29" t="s">
        <v>21</v>
      </c>
      <c r="F233" s="30">
        <v>4</v>
      </c>
      <c r="G233" s="126">
        <v>0</v>
      </c>
      <c r="H233" s="133"/>
      <c r="I233" s="134">
        <v>0</v>
      </c>
      <c r="J233" s="133"/>
      <c r="K233" s="85">
        <f t="shared" si="28"/>
        <v>0</v>
      </c>
      <c r="L233" s="86"/>
      <c r="M233" s="126">
        <f t="shared" si="27"/>
        <v>0</v>
      </c>
      <c r="N233" s="127"/>
      <c r="O233" s="3" t="s">
        <v>1</v>
      </c>
    </row>
    <row r="234" spans="1:15" ht="18.75" x14ac:dyDescent="0.25">
      <c r="A234" s="13">
        <v>15</v>
      </c>
      <c r="B234" s="128" t="s">
        <v>27</v>
      </c>
      <c r="C234" s="129"/>
      <c r="D234" s="129"/>
      <c r="E234" s="29" t="s">
        <v>101</v>
      </c>
      <c r="F234" s="30">
        <v>2</v>
      </c>
      <c r="G234" s="126">
        <v>0</v>
      </c>
      <c r="H234" s="133"/>
      <c r="I234" s="134">
        <v>0</v>
      </c>
      <c r="J234" s="133"/>
      <c r="K234" s="85">
        <f t="shared" si="28"/>
        <v>0</v>
      </c>
      <c r="L234" s="86"/>
      <c r="M234" s="126">
        <f t="shared" si="27"/>
        <v>0</v>
      </c>
      <c r="N234" s="127"/>
      <c r="O234" s="3" t="s">
        <v>1</v>
      </c>
    </row>
    <row r="235" spans="1:15" ht="16.5" x14ac:dyDescent="0.25">
      <c r="A235" s="13">
        <v>16</v>
      </c>
      <c r="B235" s="128" t="s">
        <v>35</v>
      </c>
      <c r="C235" s="129"/>
      <c r="D235" s="129"/>
      <c r="E235" s="29" t="s">
        <v>21</v>
      </c>
      <c r="F235" s="30">
        <v>34</v>
      </c>
      <c r="G235" s="126">
        <v>0</v>
      </c>
      <c r="H235" s="133"/>
      <c r="I235" s="134">
        <v>0</v>
      </c>
      <c r="J235" s="133"/>
      <c r="K235" s="85">
        <f t="shared" si="28"/>
        <v>0</v>
      </c>
      <c r="L235" s="86"/>
      <c r="M235" s="126">
        <f t="shared" si="27"/>
        <v>0</v>
      </c>
      <c r="N235" s="127"/>
      <c r="O235" s="3" t="s">
        <v>1</v>
      </c>
    </row>
    <row r="236" spans="1:15" ht="18.75" x14ac:dyDescent="0.25">
      <c r="A236" s="13">
        <v>17</v>
      </c>
      <c r="B236" s="82" t="s">
        <v>116</v>
      </c>
      <c r="C236" s="83"/>
      <c r="D236" s="84"/>
      <c r="E236" s="29" t="s">
        <v>101</v>
      </c>
      <c r="F236" s="30">
        <v>8</v>
      </c>
      <c r="G236" s="126">
        <v>0</v>
      </c>
      <c r="H236" s="133"/>
      <c r="I236" s="134">
        <v>0</v>
      </c>
      <c r="J236" s="133"/>
      <c r="K236" s="85">
        <f t="shared" si="28"/>
        <v>0</v>
      </c>
      <c r="L236" s="86"/>
      <c r="M236" s="126">
        <f t="shared" si="27"/>
        <v>0</v>
      </c>
      <c r="N236" s="127"/>
      <c r="O236" s="3" t="s">
        <v>1</v>
      </c>
    </row>
    <row r="237" spans="1:15" ht="36.75" customHeight="1" x14ac:dyDescent="0.25">
      <c r="A237" s="13">
        <v>18</v>
      </c>
      <c r="B237" s="82" t="s">
        <v>130</v>
      </c>
      <c r="C237" s="83"/>
      <c r="D237" s="84"/>
      <c r="E237" s="29" t="s">
        <v>101</v>
      </c>
      <c r="F237" s="30">
        <v>96</v>
      </c>
      <c r="G237" s="126">
        <v>0</v>
      </c>
      <c r="H237" s="133"/>
      <c r="I237" s="134">
        <v>0</v>
      </c>
      <c r="J237" s="133"/>
      <c r="K237" s="85">
        <f t="shared" si="28"/>
        <v>0</v>
      </c>
      <c r="L237" s="86"/>
      <c r="M237" s="126">
        <f t="shared" si="27"/>
        <v>0</v>
      </c>
      <c r="N237" s="127"/>
      <c r="O237" s="3" t="s">
        <v>1</v>
      </c>
    </row>
    <row r="238" spans="1:15" ht="19.5" thickBot="1" x14ac:dyDescent="0.3">
      <c r="A238" s="13">
        <v>19</v>
      </c>
      <c r="B238" s="82" t="s">
        <v>148</v>
      </c>
      <c r="C238" s="83"/>
      <c r="D238" s="84"/>
      <c r="E238" s="29" t="s">
        <v>101</v>
      </c>
      <c r="F238" s="30">
        <v>158</v>
      </c>
      <c r="G238" s="126">
        <v>0</v>
      </c>
      <c r="H238" s="133"/>
      <c r="I238" s="134">
        <v>0</v>
      </c>
      <c r="J238" s="133"/>
      <c r="K238" s="85">
        <f t="shared" si="28"/>
        <v>0</v>
      </c>
      <c r="L238" s="86"/>
      <c r="M238" s="126">
        <f t="shared" si="27"/>
        <v>0</v>
      </c>
      <c r="N238" s="127"/>
      <c r="O238" s="3" t="s">
        <v>1</v>
      </c>
    </row>
    <row r="239" spans="1:15" ht="17.25" thickBot="1" x14ac:dyDescent="0.3">
      <c r="A239" s="7"/>
      <c r="B239" s="106" t="s">
        <v>52</v>
      </c>
      <c r="C239" s="107"/>
      <c r="D239" s="107"/>
      <c r="E239" s="107"/>
      <c r="F239" s="107"/>
      <c r="G239" s="107"/>
      <c r="H239" s="107"/>
      <c r="I239" s="107"/>
      <c r="J239" s="107"/>
      <c r="K239" s="107"/>
      <c r="L239" s="108"/>
      <c r="M239" s="113">
        <f>SUM(M220:N238)</f>
        <v>0</v>
      </c>
      <c r="N239" s="105"/>
      <c r="O239" s="3" t="s">
        <v>1</v>
      </c>
    </row>
    <row r="240" spans="1:15" ht="16.5" thickBot="1" x14ac:dyDescent="0.3">
      <c r="A240" s="22">
        <v>2</v>
      </c>
      <c r="B240" s="150" t="s">
        <v>53</v>
      </c>
      <c r="C240" s="109"/>
      <c r="D240" s="109"/>
      <c r="E240" s="109"/>
      <c r="F240" s="109"/>
      <c r="G240" s="151"/>
      <c r="H240" s="152"/>
      <c r="I240" s="152"/>
      <c r="J240" s="152"/>
      <c r="K240" s="152"/>
      <c r="L240" s="152"/>
      <c r="M240" s="152"/>
      <c r="N240" s="153"/>
    </row>
    <row r="241" spans="1:15" ht="65.25" customHeight="1" x14ac:dyDescent="0.25">
      <c r="A241" s="13">
        <v>1</v>
      </c>
      <c r="B241" s="128" t="s">
        <v>105</v>
      </c>
      <c r="C241" s="129"/>
      <c r="D241" s="129"/>
      <c r="E241" s="29" t="s">
        <v>101</v>
      </c>
      <c r="F241" s="32">
        <v>5</v>
      </c>
      <c r="G241" s="147">
        <v>0</v>
      </c>
      <c r="H241" s="136"/>
      <c r="I241" s="136">
        <v>0</v>
      </c>
      <c r="J241" s="136"/>
      <c r="K241" s="136">
        <f>G241+I241</f>
        <v>0</v>
      </c>
      <c r="L241" s="137"/>
      <c r="M241" s="148">
        <f t="shared" ref="M241:M257" si="29">F241*K241</f>
        <v>0</v>
      </c>
      <c r="N241" s="149"/>
      <c r="O241" s="3" t="s">
        <v>1</v>
      </c>
    </row>
    <row r="242" spans="1:15" ht="16.5" x14ac:dyDescent="0.25">
      <c r="A242" s="13">
        <v>2</v>
      </c>
      <c r="B242" s="128" t="s">
        <v>106</v>
      </c>
      <c r="C242" s="129"/>
      <c r="D242" s="129"/>
      <c r="E242" s="29" t="s">
        <v>19</v>
      </c>
      <c r="F242" s="30">
        <v>1</v>
      </c>
      <c r="G242" s="135">
        <v>0</v>
      </c>
      <c r="H242" s="85"/>
      <c r="I242" s="85">
        <v>0</v>
      </c>
      <c r="J242" s="85"/>
      <c r="K242" s="85">
        <f t="shared" ref="K242:K257" si="30">G242+I242</f>
        <v>0</v>
      </c>
      <c r="L242" s="86"/>
      <c r="M242" s="126">
        <f t="shared" si="29"/>
        <v>0</v>
      </c>
      <c r="N242" s="127"/>
      <c r="O242" s="3" t="s">
        <v>1</v>
      </c>
    </row>
    <row r="243" spans="1:15" ht="50.25" customHeight="1" x14ac:dyDescent="0.25">
      <c r="A243" s="13">
        <v>3</v>
      </c>
      <c r="B243" s="128" t="s">
        <v>60</v>
      </c>
      <c r="C243" s="129"/>
      <c r="D243" s="129"/>
      <c r="E243" s="29" t="s">
        <v>101</v>
      </c>
      <c r="F243" s="30">
        <v>90</v>
      </c>
      <c r="G243" s="135">
        <v>0</v>
      </c>
      <c r="H243" s="85"/>
      <c r="I243" s="85">
        <v>0</v>
      </c>
      <c r="J243" s="85"/>
      <c r="K243" s="85">
        <f t="shared" si="30"/>
        <v>0</v>
      </c>
      <c r="L243" s="86"/>
      <c r="M243" s="126">
        <f t="shared" si="29"/>
        <v>0</v>
      </c>
      <c r="N243" s="127"/>
      <c r="O243" s="3" t="s">
        <v>1</v>
      </c>
    </row>
    <row r="244" spans="1:15" ht="18.75" x14ac:dyDescent="0.25">
      <c r="A244" s="13">
        <v>4</v>
      </c>
      <c r="B244" s="128" t="s">
        <v>62</v>
      </c>
      <c r="C244" s="129"/>
      <c r="D244" s="129"/>
      <c r="E244" s="29" t="s">
        <v>101</v>
      </c>
      <c r="F244" s="30">
        <v>158</v>
      </c>
      <c r="G244" s="135">
        <v>0</v>
      </c>
      <c r="H244" s="85"/>
      <c r="I244" s="85">
        <v>0</v>
      </c>
      <c r="J244" s="85"/>
      <c r="K244" s="85">
        <f t="shared" si="30"/>
        <v>0</v>
      </c>
      <c r="L244" s="86"/>
      <c r="M244" s="126">
        <f t="shared" si="29"/>
        <v>0</v>
      </c>
      <c r="N244" s="127"/>
      <c r="O244" s="3" t="s">
        <v>1</v>
      </c>
    </row>
    <row r="245" spans="1:15" ht="60" customHeight="1" x14ac:dyDescent="0.25">
      <c r="A245" s="13">
        <v>5</v>
      </c>
      <c r="B245" s="128" t="s">
        <v>149</v>
      </c>
      <c r="C245" s="129"/>
      <c r="D245" s="129"/>
      <c r="E245" s="29" t="s">
        <v>101</v>
      </c>
      <c r="F245" s="30">
        <v>158</v>
      </c>
      <c r="G245" s="135">
        <v>0</v>
      </c>
      <c r="H245" s="85"/>
      <c r="I245" s="85">
        <v>0</v>
      </c>
      <c r="J245" s="85"/>
      <c r="K245" s="85">
        <f t="shared" si="30"/>
        <v>0</v>
      </c>
      <c r="L245" s="86"/>
      <c r="M245" s="126">
        <f t="shared" si="29"/>
        <v>0</v>
      </c>
      <c r="N245" s="127"/>
      <c r="O245" s="3" t="s">
        <v>1</v>
      </c>
    </row>
    <row r="246" spans="1:15" ht="46.5" customHeight="1" x14ac:dyDescent="0.25">
      <c r="A246" s="13">
        <v>6</v>
      </c>
      <c r="B246" s="128" t="s">
        <v>150</v>
      </c>
      <c r="C246" s="129"/>
      <c r="D246" s="129"/>
      <c r="E246" s="29" t="s">
        <v>101</v>
      </c>
      <c r="F246" s="30">
        <v>12</v>
      </c>
      <c r="G246" s="135">
        <v>0</v>
      </c>
      <c r="H246" s="85"/>
      <c r="I246" s="85">
        <v>0</v>
      </c>
      <c r="J246" s="85"/>
      <c r="K246" s="85">
        <f t="shared" si="30"/>
        <v>0</v>
      </c>
      <c r="L246" s="86"/>
      <c r="M246" s="126">
        <f t="shared" si="29"/>
        <v>0</v>
      </c>
      <c r="N246" s="127"/>
      <c r="O246" s="3" t="s">
        <v>1</v>
      </c>
    </row>
    <row r="247" spans="1:15" ht="33" customHeight="1" x14ac:dyDescent="0.25">
      <c r="A247" s="13">
        <v>7</v>
      </c>
      <c r="B247" s="128" t="s">
        <v>67</v>
      </c>
      <c r="C247" s="129"/>
      <c r="D247" s="129"/>
      <c r="E247" s="29" t="s">
        <v>21</v>
      </c>
      <c r="F247" s="30">
        <v>34</v>
      </c>
      <c r="G247" s="135">
        <v>0</v>
      </c>
      <c r="H247" s="85"/>
      <c r="I247" s="85">
        <v>0</v>
      </c>
      <c r="J247" s="85"/>
      <c r="K247" s="85">
        <f t="shared" si="30"/>
        <v>0</v>
      </c>
      <c r="L247" s="86"/>
      <c r="M247" s="126">
        <f t="shared" si="29"/>
        <v>0</v>
      </c>
      <c r="N247" s="127"/>
      <c r="O247" s="3" t="s">
        <v>1</v>
      </c>
    </row>
    <row r="248" spans="1:15" ht="57" customHeight="1" x14ac:dyDescent="0.25">
      <c r="A248" s="13">
        <v>8</v>
      </c>
      <c r="B248" s="128" t="s">
        <v>151</v>
      </c>
      <c r="C248" s="129"/>
      <c r="D248" s="129"/>
      <c r="E248" s="29" t="s">
        <v>101</v>
      </c>
      <c r="F248" s="30">
        <v>84</v>
      </c>
      <c r="G248" s="126">
        <v>0</v>
      </c>
      <c r="H248" s="133"/>
      <c r="I248" s="134">
        <v>0</v>
      </c>
      <c r="J248" s="133"/>
      <c r="K248" s="85">
        <f t="shared" si="30"/>
        <v>0</v>
      </c>
      <c r="L248" s="86"/>
      <c r="M248" s="126">
        <f t="shared" si="29"/>
        <v>0</v>
      </c>
      <c r="N248" s="127"/>
      <c r="O248" s="3" t="s">
        <v>1</v>
      </c>
    </row>
    <row r="249" spans="1:15" ht="66" customHeight="1" x14ac:dyDescent="0.25">
      <c r="A249" s="13">
        <v>9</v>
      </c>
      <c r="B249" s="128" t="s">
        <v>152</v>
      </c>
      <c r="C249" s="129"/>
      <c r="D249" s="129"/>
      <c r="E249" s="29" t="s">
        <v>101</v>
      </c>
      <c r="F249" s="30">
        <v>84</v>
      </c>
      <c r="G249" s="126">
        <v>0</v>
      </c>
      <c r="H249" s="133"/>
      <c r="I249" s="134">
        <v>0</v>
      </c>
      <c r="J249" s="133"/>
      <c r="K249" s="85">
        <f t="shared" si="30"/>
        <v>0</v>
      </c>
      <c r="L249" s="86"/>
      <c r="M249" s="126">
        <f t="shared" si="29"/>
        <v>0</v>
      </c>
      <c r="N249" s="127"/>
      <c r="O249" s="3" t="s">
        <v>1</v>
      </c>
    </row>
    <row r="250" spans="1:15" ht="50.25" customHeight="1" x14ac:dyDescent="0.25">
      <c r="A250" s="13">
        <v>10</v>
      </c>
      <c r="B250" s="128" t="s">
        <v>74</v>
      </c>
      <c r="C250" s="129"/>
      <c r="D250" s="129"/>
      <c r="E250" s="29" t="s">
        <v>101</v>
      </c>
      <c r="F250" s="30">
        <v>79</v>
      </c>
      <c r="G250" s="126">
        <v>0</v>
      </c>
      <c r="H250" s="133"/>
      <c r="I250" s="134">
        <v>0</v>
      </c>
      <c r="J250" s="133"/>
      <c r="K250" s="85">
        <f t="shared" si="30"/>
        <v>0</v>
      </c>
      <c r="L250" s="86"/>
      <c r="M250" s="126">
        <f t="shared" si="29"/>
        <v>0</v>
      </c>
      <c r="N250" s="127"/>
      <c r="O250" s="3" t="s">
        <v>1</v>
      </c>
    </row>
    <row r="251" spans="1:15" ht="50.25" customHeight="1" x14ac:dyDescent="0.25">
      <c r="A251" s="13">
        <v>11</v>
      </c>
      <c r="B251" s="128" t="s">
        <v>75</v>
      </c>
      <c r="C251" s="129"/>
      <c r="D251" s="129"/>
      <c r="E251" s="29" t="s">
        <v>101</v>
      </c>
      <c r="F251" s="30">
        <v>5</v>
      </c>
      <c r="G251" s="126">
        <v>0</v>
      </c>
      <c r="H251" s="133"/>
      <c r="I251" s="134">
        <v>0</v>
      </c>
      <c r="J251" s="133"/>
      <c r="K251" s="85">
        <f t="shared" si="30"/>
        <v>0</v>
      </c>
      <c r="L251" s="86"/>
      <c r="M251" s="126">
        <f t="shared" si="29"/>
        <v>0</v>
      </c>
      <c r="N251" s="127"/>
      <c r="O251" s="3" t="s">
        <v>1</v>
      </c>
    </row>
    <row r="252" spans="1:15" ht="16.5" x14ac:dyDescent="0.25">
      <c r="A252" s="13">
        <v>12</v>
      </c>
      <c r="B252" s="128" t="s">
        <v>153</v>
      </c>
      <c r="C252" s="129"/>
      <c r="D252" s="129"/>
      <c r="E252" s="29" t="s">
        <v>21</v>
      </c>
      <c r="F252" s="30">
        <v>16</v>
      </c>
      <c r="G252" s="126">
        <v>0</v>
      </c>
      <c r="H252" s="133"/>
      <c r="I252" s="134">
        <v>0</v>
      </c>
      <c r="J252" s="133"/>
      <c r="K252" s="85">
        <f t="shared" si="30"/>
        <v>0</v>
      </c>
      <c r="L252" s="86"/>
      <c r="M252" s="126">
        <f t="shared" si="29"/>
        <v>0</v>
      </c>
      <c r="N252" s="127"/>
      <c r="O252" s="3" t="s">
        <v>1</v>
      </c>
    </row>
    <row r="253" spans="1:15" ht="16.5" x14ac:dyDescent="0.25">
      <c r="A253" s="13">
        <v>13</v>
      </c>
      <c r="B253" s="128" t="s">
        <v>154</v>
      </c>
      <c r="C253" s="129"/>
      <c r="D253" s="129"/>
      <c r="E253" s="29" t="s">
        <v>21</v>
      </c>
      <c r="F253" s="30">
        <v>4</v>
      </c>
      <c r="G253" s="130">
        <v>0</v>
      </c>
      <c r="H253" s="131"/>
      <c r="I253" s="132">
        <v>0</v>
      </c>
      <c r="J253" s="131"/>
      <c r="K253" s="85">
        <f t="shared" si="30"/>
        <v>0</v>
      </c>
      <c r="L253" s="86"/>
      <c r="M253" s="126">
        <f t="shared" si="29"/>
        <v>0</v>
      </c>
      <c r="N253" s="127"/>
      <c r="O253" s="3" t="s">
        <v>1</v>
      </c>
    </row>
    <row r="254" spans="1:15" ht="46.5" customHeight="1" x14ac:dyDescent="0.25">
      <c r="A254" s="13">
        <v>14</v>
      </c>
      <c r="B254" s="128" t="s">
        <v>155</v>
      </c>
      <c r="C254" s="129"/>
      <c r="D254" s="129"/>
      <c r="E254" s="29" t="s">
        <v>19</v>
      </c>
      <c r="F254" s="30">
        <v>4</v>
      </c>
      <c r="G254" s="126">
        <v>0</v>
      </c>
      <c r="H254" s="133"/>
      <c r="I254" s="134">
        <v>0</v>
      </c>
      <c r="J254" s="133"/>
      <c r="K254" s="85">
        <f t="shared" si="30"/>
        <v>0</v>
      </c>
      <c r="L254" s="86"/>
      <c r="M254" s="126">
        <f t="shared" si="29"/>
        <v>0</v>
      </c>
      <c r="N254" s="127"/>
      <c r="O254" s="3" t="s">
        <v>1</v>
      </c>
    </row>
    <row r="255" spans="1:15" ht="56.25" customHeight="1" x14ac:dyDescent="0.25">
      <c r="A255" s="13">
        <v>15</v>
      </c>
      <c r="B255" s="128" t="s">
        <v>156</v>
      </c>
      <c r="C255" s="129"/>
      <c r="D255" s="129"/>
      <c r="E255" s="29" t="s">
        <v>19</v>
      </c>
      <c r="F255" s="30">
        <v>4</v>
      </c>
      <c r="G255" s="126">
        <v>0</v>
      </c>
      <c r="H255" s="133"/>
      <c r="I255" s="134">
        <v>0</v>
      </c>
      <c r="J255" s="133"/>
      <c r="K255" s="85">
        <f t="shared" si="30"/>
        <v>0</v>
      </c>
      <c r="L255" s="86"/>
      <c r="M255" s="126">
        <f t="shared" si="29"/>
        <v>0</v>
      </c>
      <c r="N255" s="127"/>
      <c r="O255" s="3" t="s">
        <v>1</v>
      </c>
    </row>
    <row r="256" spans="1:15" ht="16.5" x14ac:dyDescent="0.25">
      <c r="A256" s="13">
        <v>16</v>
      </c>
      <c r="B256" s="128" t="s">
        <v>157</v>
      </c>
      <c r="C256" s="129"/>
      <c r="D256" s="129"/>
      <c r="E256" s="29" t="s">
        <v>19</v>
      </c>
      <c r="F256" s="30">
        <v>4</v>
      </c>
      <c r="G256" s="126">
        <v>0</v>
      </c>
      <c r="H256" s="133"/>
      <c r="I256" s="134">
        <v>0</v>
      </c>
      <c r="J256" s="133"/>
      <c r="K256" s="85">
        <f t="shared" si="30"/>
        <v>0</v>
      </c>
      <c r="L256" s="86"/>
      <c r="M256" s="126">
        <f t="shared" si="29"/>
        <v>0</v>
      </c>
      <c r="N256" s="127"/>
      <c r="O256" s="3" t="s">
        <v>1</v>
      </c>
    </row>
    <row r="257" spans="1:15" ht="19.5" thickBot="1" x14ac:dyDescent="0.3">
      <c r="A257" s="13">
        <v>17</v>
      </c>
      <c r="B257" s="82" t="s">
        <v>81</v>
      </c>
      <c r="C257" s="83"/>
      <c r="D257" s="84"/>
      <c r="E257" s="29" t="s">
        <v>101</v>
      </c>
      <c r="F257" s="30">
        <v>4</v>
      </c>
      <c r="G257" s="126">
        <v>0</v>
      </c>
      <c r="H257" s="133"/>
      <c r="I257" s="134">
        <v>0</v>
      </c>
      <c r="J257" s="133"/>
      <c r="K257" s="85">
        <f t="shared" si="30"/>
        <v>0</v>
      </c>
      <c r="L257" s="86"/>
      <c r="M257" s="126">
        <f t="shared" si="29"/>
        <v>0</v>
      </c>
      <c r="N257" s="127"/>
      <c r="O257" s="3" t="s">
        <v>1</v>
      </c>
    </row>
    <row r="258" spans="1:15" ht="17.25" thickBot="1" x14ac:dyDescent="0.3">
      <c r="A258" s="9"/>
      <c r="B258" s="106" t="s">
        <v>87</v>
      </c>
      <c r="C258" s="107"/>
      <c r="D258" s="107"/>
      <c r="E258" s="107"/>
      <c r="F258" s="107"/>
      <c r="G258" s="107"/>
      <c r="H258" s="107"/>
      <c r="I258" s="107"/>
      <c r="J258" s="107"/>
      <c r="K258" s="107"/>
      <c r="L258" s="108"/>
      <c r="M258" s="113">
        <f>SUM(M241:N257)</f>
        <v>0</v>
      </c>
      <c r="N258" s="105"/>
      <c r="O258" s="3" t="s">
        <v>1</v>
      </c>
    </row>
    <row r="259" spans="1:15" ht="16.5" thickBot="1" x14ac:dyDescent="0.3">
      <c r="A259" s="24">
        <v>3</v>
      </c>
      <c r="B259" s="91" t="s">
        <v>88</v>
      </c>
      <c r="C259" s="92"/>
      <c r="D259" s="92"/>
      <c r="E259" s="92"/>
      <c r="F259" s="92"/>
      <c r="G259" s="93"/>
      <c r="H259" s="94"/>
      <c r="I259" s="94"/>
      <c r="J259" s="94"/>
      <c r="K259" s="94"/>
      <c r="L259" s="94"/>
      <c r="M259" s="94"/>
      <c r="N259" s="95"/>
    </row>
    <row r="260" spans="1:15" ht="30.75" customHeight="1" x14ac:dyDescent="0.25">
      <c r="A260" s="25">
        <v>1</v>
      </c>
      <c r="B260" s="96" t="s">
        <v>91</v>
      </c>
      <c r="C260" s="97"/>
      <c r="D260" s="97"/>
      <c r="E260" s="29" t="s">
        <v>19</v>
      </c>
      <c r="F260" s="30">
        <v>1</v>
      </c>
      <c r="G260" s="87">
        <v>0</v>
      </c>
      <c r="H260" s="88"/>
      <c r="I260" s="89">
        <v>0</v>
      </c>
      <c r="J260" s="88"/>
      <c r="K260" s="89">
        <f>G260+I260</f>
        <v>0</v>
      </c>
      <c r="L260" s="90"/>
      <c r="M260" s="87">
        <f>F260*K260</f>
        <v>0</v>
      </c>
      <c r="N260" s="90"/>
      <c r="O260" s="3" t="s">
        <v>1</v>
      </c>
    </row>
    <row r="261" spans="1:15" ht="17.25" thickBot="1" x14ac:dyDescent="0.3">
      <c r="A261" s="26">
        <v>2</v>
      </c>
      <c r="B261" s="98" t="s">
        <v>93</v>
      </c>
      <c r="C261" s="99"/>
      <c r="D261" s="99"/>
      <c r="E261" s="29" t="s">
        <v>21</v>
      </c>
      <c r="F261" s="28">
        <v>5</v>
      </c>
      <c r="G261" s="100">
        <v>0</v>
      </c>
      <c r="H261" s="101"/>
      <c r="I261" s="102">
        <v>0</v>
      </c>
      <c r="J261" s="101"/>
      <c r="K261" s="102">
        <f t="shared" ref="K261" si="31">G261+I261</f>
        <v>0</v>
      </c>
      <c r="L261" s="103"/>
      <c r="M261" s="100">
        <f t="shared" ref="M261" si="32">F261*K261</f>
        <v>0</v>
      </c>
      <c r="N261" s="103"/>
      <c r="O261" s="3" t="s">
        <v>1</v>
      </c>
    </row>
    <row r="262" spans="1:15" ht="17.25" thickBot="1" x14ac:dyDescent="0.3">
      <c r="A262" s="9"/>
      <c r="B262" s="106" t="s">
        <v>96</v>
      </c>
      <c r="C262" s="107"/>
      <c r="D262" s="107"/>
      <c r="E262" s="107"/>
      <c r="F262" s="107"/>
      <c r="G262" s="107"/>
      <c r="H262" s="107"/>
      <c r="I262" s="107"/>
      <c r="J262" s="107"/>
      <c r="K262" s="107"/>
      <c r="L262" s="108"/>
      <c r="M262" s="104">
        <f>SUM(M260:N261)</f>
        <v>0</v>
      </c>
      <c r="N262" s="105"/>
      <c r="O262" s="3" t="s">
        <v>1</v>
      </c>
    </row>
    <row r="263" spans="1:15" ht="16.5" thickBot="1" x14ac:dyDescent="0.3">
      <c r="A263" s="17">
        <v>3</v>
      </c>
      <c r="B263" s="114" t="s">
        <v>23</v>
      </c>
      <c r="C263" s="115"/>
      <c r="D263" s="115"/>
      <c r="E263" s="115"/>
      <c r="F263" s="115"/>
      <c r="G263" s="93"/>
      <c r="H263" s="94"/>
      <c r="I263" s="94"/>
      <c r="J263" s="94"/>
      <c r="K263" s="94"/>
      <c r="L263" s="94"/>
      <c r="M263" s="94"/>
      <c r="N263" s="95"/>
    </row>
    <row r="264" spans="1:15" ht="17.25" thickBot="1" x14ac:dyDescent="0.3">
      <c r="A264" s="15">
        <v>1</v>
      </c>
      <c r="B264" s="116" t="s">
        <v>22</v>
      </c>
      <c r="C264" s="116"/>
      <c r="D264" s="116"/>
      <c r="E264" s="12" t="s">
        <v>97</v>
      </c>
      <c r="F264" s="12">
        <v>500</v>
      </c>
      <c r="G264" s="117">
        <v>0</v>
      </c>
      <c r="H264" s="118"/>
      <c r="I264" s="119">
        <v>0</v>
      </c>
      <c r="J264" s="118"/>
      <c r="K264" s="119">
        <f>G264+I264</f>
        <v>0</v>
      </c>
      <c r="L264" s="120"/>
      <c r="M264" s="117">
        <f>F264*K264</f>
        <v>0</v>
      </c>
      <c r="N264" s="120"/>
      <c r="O264" s="3" t="s">
        <v>1</v>
      </c>
    </row>
    <row r="265" spans="1:15" ht="17.25" thickBot="1" x14ac:dyDescent="0.3">
      <c r="A265" s="16"/>
      <c r="B265" s="106" t="s">
        <v>98</v>
      </c>
      <c r="C265" s="107"/>
      <c r="D265" s="107"/>
      <c r="E265" s="107"/>
      <c r="F265" s="107"/>
      <c r="G265" s="107"/>
      <c r="H265" s="107"/>
      <c r="I265" s="107"/>
      <c r="J265" s="107"/>
      <c r="K265" s="107"/>
      <c r="L265" s="108"/>
      <c r="M265" s="113">
        <f>SUM(M264)</f>
        <v>0</v>
      </c>
      <c r="N265" s="105"/>
      <c r="O265" s="3" t="s">
        <v>1</v>
      </c>
    </row>
    <row r="266" spans="1:15" ht="17.25" thickBot="1" x14ac:dyDescent="0.3">
      <c r="A266" s="38"/>
      <c r="B266" s="106" t="s">
        <v>137</v>
      </c>
      <c r="C266" s="107"/>
      <c r="D266" s="107"/>
      <c r="E266" s="107"/>
      <c r="F266" s="107"/>
      <c r="G266" s="107"/>
      <c r="H266" s="107"/>
      <c r="I266" s="107"/>
      <c r="J266" s="107"/>
      <c r="K266" s="107"/>
      <c r="L266" s="108"/>
      <c r="M266" s="124">
        <f>M239+M258+M262+M265</f>
        <v>0</v>
      </c>
      <c r="N266" s="125"/>
      <c r="O266" s="3" t="s">
        <v>1</v>
      </c>
    </row>
    <row r="267" spans="1:15" ht="17.25" thickBot="1" x14ac:dyDescent="0.3">
      <c r="A267" s="41"/>
      <c r="B267" s="142" t="s">
        <v>158</v>
      </c>
      <c r="C267" s="143"/>
      <c r="D267" s="143"/>
      <c r="E267" s="143"/>
      <c r="F267" s="143"/>
      <c r="G267" s="143"/>
      <c r="H267" s="143"/>
      <c r="I267" s="143"/>
      <c r="J267" s="143"/>
      <c r="K267" s="143"/>
      <c r="L267" s="144"/>
      <c r="M267" s="145">
        <f>M191+M217+M266</f>
        <v>0</v>
      </c>
      <c r="N267" s="146"/>
      <c r="O267" s="3" t="s">
        <v>1</v>
      </c>
    </row>
    <row r="268" spans="1:15" ht="17.25" thickBot="1" x14ac:dyDescent="0.3">
      <c r="A268" s="37"/>
      <c r="B268" s="220" t="s">
        <v>159</v>
      </c>
      <c r="C268" s="221"/>
      <c r="D268" s="221"/>
      <c r="E268" s="221"/>
      <c r="F268" s="221"/>
      <c r="G268" s="221"/>
      <c r="H268" s="221"/>
      <c r="I268" s="221"/>
      <c r="J268" s="221"/>
      <c r="K268" s="221"/>
      <c r="L268" s="222"/>
      <c r="M268" s="223">
        <f>M91+M149+M267</f>
        <v>0</v>
      </c>
      <c r="N268" s="224"/>
      <c r="O268" s="3" t="s">
        <v>1</v>
      </c>
    </row>
    <row r="269" spans="1:15" ht="17.25" thickBot="1" x14ac:dyDescent="0.3">
      <c r="A269" s="37"/>
      <c r="B269" s="220" t="s">
        <v>160</v>
      </c>
      <c r="C269" s="221"/>
      <c r="D269" s="221"/>
      <c r="E269" s="221"/>
      <c r="F269" s="221"/>
      <c r="G269" s="221"/>
      <c r="H269" s="221"/>
      <c r="I269" s="221"/>
      <c r="J269" s="221"/>
      <c r="K269" s="221"/>
      <c r="L269" s="222"/>
      <c r="M269" s="223">
        <f>M268/100*20</f>
        <v>0</v>
      </c>
      <c r="N269" s="224"/>
      <c r="O269" s="3" t="s">
        <v>1</v>
      </c>
    </row>
    <row r="270" spans="1:15" ht="17.25" thickBot="1" x14ac:dyDescent="0.3">
      <c r="A270" s="37"/>
      <c r="B270" s="220" t="s">
        <v>161</v>
      </c>
      <c r="C270" s="221"/>
      <c r="D270" s="221"/>
      <c r="E270" s="221"/>
      <c r="F270" s="221"/>
      <c r="G270" s="221"/>
      <c r="H270" s="221"/>
      <c r="I270" s="221"/>
      <c r="J270" s="221"/>
      <c r="K270" s="221"/>
      <c r="L270" s="222"/>
      <c r="M270" s="223">
        <f>M268+M269</f>
        <v>0</v>
      </c>
      <c r="N270" s="224"/>
      <c r="O270" s="3" t="s">
        <v>1</v>
      </c>
    </row>
    <row r="275" spans="1:16" ht="16.5" x14ac:dyDescent="0.25">
      <c r="A275" s="46"/>
      <c r="B275" s="46"/>
      <c r="C275" s="46"/>
      <c r="D275" s="46"/>
      <c r="E275" s="68"/>
      <c r="F275" s="68"/>
      <c r="G275" s="68"/>
      <c r="H275" s="69" t="s">
        <v>164</v>
      </c>
      <c r="I275" s="70"/>
      <c r="J275" s="71"/>
      <c r="K275" s="70" t="s">
        <v>21</v>
      </c>
      <c r="L275" s="71" t="s">
        <v>165</v>
      </c>
      <c r="M275" s="46"/>
      <c r="N275" s="46"/>
      <c r="O275" s="45" t="s">
        <v>1</v>
      </c>
      <c r="P275" s="45"/>
    </row>
  </sheetData>
  <mergeCells count="1142">
    <mergeCell ref="B270:L270"/>
    <mergeCell ref="M270:N270"/>
    <mergeCell ref="B266:L266"/>
    <mergeCell ref="M266:N266"/>
    <mergeCell ref="B262:L262"/>
    <mergeCell ref="M262:N262"/>
    <mergeCell ref="B267:L267"/>
    <mergeCell ref="M267:N267"/>
    <mergeCell ref="B268:L268"/>
    <mergeCell ref="M268:N268"/>
    <mergeCell ref="B269:L269"/>
    <mergeCell ref="M269:N269"/>
    <mergeCell ref="B263:F263"/>
    <mergeCell ref="G263:N263"/>
    <mergeCell ref="B264:D264"/>
    <mergeCell ref="G264:H264"/>
    <mergeCell ref="I264:J264"/>
    <mergeCell ref="K264:L264"/>
    <mergeCell ref="M264:N264"/>
    <mergeCell ref="B265:L265"/>
    <mergeCell ref="M265:N265"/>
    <mergeCell ref="B260:D260"/>
    <mergeCell ref="G260:H260"/>
    <mergeCell ref="I260:J260"/>
    <mergeCell ref="K260:L260"/>
    <mergeCell ref="M260:N260"/>
    <mergeCell ref="B261:D261"/>
    <mergeCell ref="G261:H261"/>
    <mergeCell ref="I261:J261"/>
    <mergeCell ref="K261:L261"/>
    <mergeCell ref="M261:N261"/>
    <mergeCell ref="B257:D257"/>
    <mergeCell ref="G257:H257"/>
    <mergeCell ref="I257:J257"/>
    <mergeCell ref="K257:L257"/>
    <mergeCell ref="M257:N257"/>
    <mergeCell ref="B258:L258"/>
    <mergeCell ref="M258:N258"/>
    <mergeCell ref="B259:F259"/>
    <mergeCell ref="G259:N259"/>
    <mergeCell ref="B255:D255"/>
    <mergeCell ref="G255:H255"/>
    <mergeCell ref="I255:J255"/>
    <mergeCell ref="K255:L255"/>
    <mergeCell ref="M255:N255"/>
    <mergeCell ref="B256:D256"/>
    <mergeCell ref="G256:H256"/>
    <mergeCell ref="I256:J256"/>
    <mergeCell ref="K256:L256"/>
    <mergeCell ref="M256:N256"/>
    <mergeCell ref="B253:D253"/>
    <mergeCell ref="G253:H253"/>
    <mergeCell ref="I253:J253"/>
    <mergeCell ref="K253:L253"/>
    <mergeCell ref="M253:N253"/>
    <mergeCell ref="B254:D254"/>
    <mergeCell ref="G254:H254"/>
    <mergeCell ref="I254:J254"/>
    <mergeCell ref="K254:L254"/>
    <mergeCell ref="M254:N254"/>
    <mergeCell ref="B251:D251"/>
    <mergeCell ref="G251:H251"/>
    <mergeCell ref="I251:J251"/>
    <mergeCell ref="K251:L251"/>
    <mergeCell ref="M251:N251"/>
    <mergeCell ref="B252:D252"/>
    <mergeCell ref="G252:H252"/>
    <mergeCell ref="I252:J252"/>
    <mergeCell ref="K252:L252"/>
    <mergeCell ref="M252:N252"/>
    <mergeCell ref="B249:D249"/>
    <mergeCell ref="G249:H249"/>
    <mergeCell ref="I249:J249"/>
    <mergeCell ref="K249:L249"/>
    <mergeCell ref="M249:N249"/>
    <mergeCell ref="B250:D250"/>
    <mergeCell ref="G250:H250"/>
    <mergeCell ref="I250:J250"/>
    <mergeCell ref="K250:L250"/>
    <mergeCell ref="M250:N250"/>
    <mergeCell ref="B247:D247"/>
    <mergeCell ref="G247:H247"/>
    <mergeCell ref="I247:J247"/>
    <mergeCell ref="K247:L247"/>
    <mergeCell ref="M247:N247"/>
    <mergeCell ref="B248:D248"/>
    <mergeCell ref="G248:H248"/>
    <mergeCell ref="I248:J248"/>
    <mergeCell ref="K248:L248"/>
    <mergeCell ref="M248:N248"/>
    <mergeCell ref="B245:D245"/>
    <mergeCell ref="G245:H245"/>
    <mergeCell ref="I245:J245"/>
    <mergeCell ref="K245:L245"/>
    <mergeCell ref="M245:N245"/>
    <mergeCell ref="B246:D246"/>
    <mergeCell ref="G246:H246"/>
    <mergeCell ref="I246:J246"/>
    <mergeCell ref="K246:L246"/>
    <mergeCell ref="M246:N246"/>
    <mergeCell ref="B243:D243"/>
    <mergeCell ref="G243:H243"/>
    <mergeCell ref="I243:J243"/>
    <mergeCell ref="K243:L243"/>
    <mergeCell ref="M243:N243"/>
    <mergeCell ref="B244:D244"/>
    <mergeCell ref="G244:H244"/>
    <mergeCell ref="I244:J244"/>
    <mergeCell ref="K244:L244"/>
    <mergeCell ref="M244:N244"/>
    <mergeCell ref="B241:D241"/>
    <mergeCell ref="G241:H241"/>
    <mergeCell ref="I241:J241"/>
    <mergeCell ref="K241:L241"/>
    <mergeCell ref="M241:N241"/>
    <mergeCell ref="B242:D242"/>
    <mergeCell ref="G242:H242"/>
    <mergeCell ref="I242:J242"/>
    <mergeCell ref="K242:L242"/>
    <mergeCell ref="M242:N242"/>
    <mergeCell ref="B238:D238"/>
    <mergeCell ref="G238:H238"/>
    <mergeCell ref="I238:J238"/>
    <mergeCell ref="K238:L238"/>
    <mergeCell ref="M238:N238"/>
    <mergeCell ref="B239:L239"/>
    <mergeCell ref="M239:N239"/>
    <mergeCell ref="B240:F240"/>
    <mergeCell ref="G240:N240"/>
    <mergeCell ref="B236:D236"/>
    <mergeCell ref="G236:H236"/>
    <mergeCell ref="I236:J236"/>
    <mergeCell ref="K236:L236"/>
    <mergeCell ref="M236:N236"/>
    <mergeCell ref="B237:D237"/>
    <mergeCell ref="G237:H237"/>
    <mergeCell ref="I237:J237"/>
    <mergeCell ref="K237:L237"/>
    <mergeCell ref="M237:N237"/>
    <mergeCell ref="B234:D234"/>
    <mergeCell ref="G234:H234"/>
    <mergeCell ref="I234:J234"/>
    <mergeCell ref="K234:L234"/>
    <mergeCell ref="M234:N234"/>
    <mergeCell ref="B235:D235"/>
    <mergeCell ref="G235:H235"/>
    <mergeCell ref="I235:J235"/>
    <mergeCell ref="K235:L235"/>
    <mergeCell ref="M235:N235"/>
    <mergeCell ref="B232:D232"/>
    <mergeCell ref="G232:H232"/>
    <mergeCell ref="I232:J232"/>
    <mergeCell ref="K232:L232"/>
    <mergeCell ref="M232:N232"/>
    <mergeCell ref="B233:D233"/>
    <mergeCell ref="G233:H233"/>
    <mergeCell ref="I233:J233"/>
    <mergeCell ref="K233:L233"/>
    <mergeCell ref="M233:N233"/>
    <mergeCell ref="B230:D230"/>
    <mergeCell ref="G230:H230"/>
    <mergeCell ref="I230:J230"/>
    <mergeCell ref="K230:L230"/>
    <mergeCell ref="M230:N230"/>
    <mergeCell ref="B231:D231"/>
    <mergeCell ref="G231:H231"/>
    <mergeCell ref="I231:J231"/>
    <mergeCell ref="K231:L231"/>
    <mergeCell ref="M231:N231"/>
    <mergeCell ref="B228:D228"/>
    <mergeCell ref="G228:H228"/>
    <mergeCell ref="I228:J228"/>
    <mergeCell ref="K228:L228"/>
    <mergeCell ref="M228:N228"/>
    <mergeCell ref="B229:D229"/>
    <mergeCell ref="G229:H229"/>
    <mergeCell ref="I229:J229"/>
    <mergeCell ref="K229:L229"/>
    <mergeCell ref="M229:N229"/>
    <mergeCell ref="B226:D226"/>
    <mergeCell ref="G226:H226"/>
    <mergeCell ref="I226:J226"/>
    <mergeCell ref="K226:L226"/>
    <mergeCell ref="M226:N226"/>
    <mergeCell ref="B227:D227"/>
    <mergeCell ref="G227:H227"/>
    <mergeCell ref="I227:J227"/>
    <mergeCell ref="K227:L227"/>
    <mergeCell ref="M227:N227"/>
    <mergeCell ref="B224:D224"/>
    <mergeCell ref="G224:H224"/>
    <mergeCell ref="I224:J224"/>
    <mergeCell ref="K224:L224"/>
    <mergeCell ref="M224:N224"/>
    <mergeCell ref="B225:D225"/>
    <mergeCell ref="G225:H225"/>
    <mergeCell ref="I225:J225"/>
    <mergeCell ref="K225:L225"/>
    <mergeCell ref="M225:N225"/>
    <mergeCell ref="B222:D222"/>
    <mergeCell ref="G222:H222"/>
    <mergeCell ref="I222:J222"/>
    <mergeCell ref="K222:L222"/>
    <mergeCell ref="M222:N222"/>
    <mergeCell ref="B223:D223"/>
    <mergeCell ref="G223:H223"/>
    <mergeCell ref="I223:J223"/>
    <mergeCell ref="K223:L223"/>
    <mergeCell ref="M223:N223"/>
    <mergeCell ref="B218:N218"/>
    <mergeCell ref="B219:F219"/>
    <mergeCell ref="G219:N219"/>
    <mergeCell ref="B220:D220"/>
    <mergeCell ref="G220:H220"/>
    <mergeCell ref="I220:J220"/>
    <mergeCell ref="K220:L220"/>
    <mergeCell ref="M220:N220"/>
    <mergeCell ref="B221:D221"/>
    <mergeCell ref="G221:H221"/>
    <mergeCell ref="I221:J221"/>
    <mergeCell ref="K221:L221"/>
    <mergeCell ref="M221:N221"/>
    <mergeCell ref="B215:D215"/>
    <mergeCell ref="G215:H215"/>
    <mergeCell ref="I215:J215"/>
    <mergeCell ref="K215:L215"/>
    <mergeCell ref="M215:N215"/>
    <mergeCell ref="B216:L216"/>
    <mergeCell ref="M216:N216"/>
    <mergeCell ref="B217:L217"/>
    <mergeCell ref="M217:N217"/>
    <mergeCell ref="B212:D212"/>
    <mergeCell ref="G212:H212"/>
    <mergeCell ref="I212:J212"/>
    <mergeCell ref="K212:L212"/>
    <mergeCell ref="M212:N212"/>
    <mergeCell ref="B213:L213"/>
    <mergeCell ref="M213:N213"/>
    <mergeCell ref="B214:F214"/>
    <mergeCell ref="G214:N214"/>
    <mergeCell ref="B210:D210"/>
    <mergeCell ref="G210:H210"/>
    <mergeCell ref="I210:J210"/>
    <mergeCell ref="K210:L210"/>
    <mergeCell ref="M210:N210"/>
    <mergeCell ref="B211:D211"/>
    <mergeCell ref="G211:H211"/>
    <mergeCell ref="I211:J211"/>
    <mergeCell ref="K211:L211"/>
    <mergeCell ref="M211:N211"/>
    <mergeCell ref="B208:D208"/>
    <mergeCell ref="G208:H208"/>
    <mergeCell ref="I208:J208"/>
    <mergeCell ref="K208:L208"/>
    <mergeCell ref="M208:N208"/>
    <mergeCell ref="B209:D209"/>
    <mergeCell ref="G209:H209"/>
    <mergeCell ref="I209:J209"/>
    <mergeCell ref="K209:L209"/>
    <mergeCell ref="M209:N209"/>
    <mergeCell ref="B206:D206"/>
    <mergeCell ref="G206:H206"/>
    <mergeCell ref="I206:J206"/>
    <mergeCell ref="K206:L206"/>
    <mergeCell ref="M206:N206"/>
    <mergeCell ref="B207:D207"/>
    <mergeCell ref="G207:H207"/>
    <mergeCell ref="I207:J207"/>
    <mergeCell ref="K207:L207"/>
    <mergeCell ref="M207:N207"/>
    <mergeCell ref="B203:D203"/>
    <mergeCell ref="G203:H203"/>
    <mergeCell ref="I203:J203"/>
    <mergeCell ref="K203:L203"/>
    <mergeCell ref="M203:N203"/>
    <mergeCell ref="B204:L204"/>
    <mergeCell ref="M204:N204"/>
    <mergeCell ref="B205:F205"/>
    <mergeCell ref="G205:N205"/>
    <mergeCell ref="M200:N200"/>
    <mergeCell ref="B201:D201"/>
    <mergeCell ref="G201:H201"/>
    <mergeCell ref="I201:J201"/>
    <mergeCell ref="K201:L201"/>
    <mergeCell ref="M201:N201"/>
    <mergeCell ref="B202:D202"/>
    <mergeCell ref="G202:H202"/>
    <mergeCell ref="I202:J202"/>
    <mergeCell ref="K202:L202"/>
    <mergeCell ref="M202:N202"/>
    <mergeCell ref="B198:D198"/>
    <mergeCell ref="G198:H198"/>
    <mergeCell ref="I198:J198"/>
    <mergeCell ref="K198:L198"/>
    <mergeCell ref="B199:D199"/>
    <mergeCell ref="G199:H199"/>
    <mergeCell ref="I199:J199"/>
    <mergeCell ref="K199:L199"/>
    <mergeCell ref="B200:D200"/>
    <mergeCell ref="G200:H200"/>
    <mergeCell ref="I200:J200"/>
    <mergeCell ref="K200:L200"/>
    <mergeCell ref="M199:N199"/>
    <mergeCell ref="M198:N198"/>
    <mergeCell ref="B195:D195"/>
    <mergeCell ref="G195:H195"/>
    <mergeCell ref="I195:J195"/>
    <mergeCell ref="K195:L195"/>
    <mergeCell ref="B196:D196"/>
    <mergeCell ref="G196:H196"/>
    <mergeCell ref="I196:J196"/>
    <mergeCell ref="K196:L196"/>
    <mergeCell ref="B197:D197"/>
    <mergeCell ref="G197:H197"/>
    <mergeCell ref="I197:J197"/>
    <mergeCell ref="K197:L197"/>
    <mergeCell ref="B184:D184"/>
    <mergeCell ref="G184:H184"/>
    <mergeCell ref="I184:J184"/>
    <mergeCell ref="K184:L184"/>
    <mergeCell ref="M184:N184"/>
    <mergeCell ref="B185:D185"/>
    <mergeCell ref="G185:H185"/>
    <mergeCell ref="I185:J185"/>
    <mergeCell ref="K185:L185"/>
    <mergeCell ref="M185:N185"/>
    <mergeCell ref="M197:N197"/>
    <mergeCell ref="B194:D194"/>
    <mergeCell ref="G194:H194"/>
    <mergeCell ref="I194:J194"/>
    <mergeCell ref="K194:L194"/>
    <mergeCell ref="M194:N194"/>
    <mergeCell ref="M195:N195"/>
    <mergeCell ref="M196:N196"/>
    <mergeCell ref="B165:L165"/>
    <mergeCell ref="M165:N165"/>
    <mergeCell ref="B171:D171"/>
    <mergeCell ref="G171:H171"/>
    <mergeCell ref="I171:J171"/>
    <mergeCell ref="K171:L171"/>
    <mergeCell ref="B158:D158"/>
    <mergeCell ref="G158:H158"/>
    <mergeCell ref="I158:J158"/>
    <mergeCell ref="K158:L158"/>
    <mergeCell ref="B159:D159"/>
    <mergeCell ref="G159:H159"/>
    <mergeCell ref="I159:J159"/>
    <mergeCell ref="K159:L159"/>
    <mergeCell ref="M159:N159"/>
    <mergeCell ref="B168:D168"/>
    <mergeCell ref="G168:H168"/>
    <mergeCell ref="I168:J168"/>
    <mergeCell ref="K168:L168"/>
    <mergeCell ref="M168:N168"/>
    <mergeCell ref="B169:D169"/>
    <mergeCell ref="G169:H169"/>
    <mergeCell ref="I169:J169"/>
    <mergeCell ref="K169:L169"/>
    <mergeCell ref="M169:N169"/>
    <mergeCell ref="A150:A151"/>
    <mergeCell ref="B150:D151"/>
    <mergeCell ref="E150:E151"/>
    <mergeCell ref="F150:F151"/>
    <mergeCell ref="G150:L150"/>
    <mergeCell ref="M150:N151"/>
    <mergeCell ref="A152:N152"/>
    <mergeCell ref="B154:F154"/>
    <mergeCell ref="G154:N154"/>
    <mergeCell ref="B153:N153"/>
    <mergeCell ref="B144:D144"/>
    <mergeCell ref="G144:H144"/>
    <mergeCell ref="I144:J144"/>
    <mergeCell ref="K144:L144"/>
    <mergeCell ref="M144:N144"/>
    <mergeCell ref="M117:N117"/>
    <mergeCell ref="M118:N118"/>
    <mergeCell ref="M119:N119"/>
    <mergeCell ref="M120:N120"/>
    <mergeCell ref="M121:N121"/>
    <mergeCell ref="M122:N122"/>
    <mergeCell ref="B139:F139"/>
    <mergeCell ref="G139:N139"/>
    <mergeCell ref="B140:D140"/>
    <mergeCell ref="G140:H140"/>
    <mergeCell ref="I140:J140"/>
    <mergeCell ref="K140:L140"/>
    <mergeCell ref="M140:N140"/>
    <mergeCell ref="G120:H120"/>
    <mergeCell ref="I120:J120"/>
    <mergeCell ref="K120:L120"/>
    <mergeCell ref="G121:H121"/>
    <mergeCell ref="I121:J121"/>
    <mergeCell ref="K121:L121"/>
    <mergeCell ref="G122:H122"/>
    <mergeCell ref="I122:J122"/>
    <mergeCell ref="K122:L122"/>
    <mergeCell ref="G117:H117"/>
    <mergeCell ref="I117:J117"/>
    <mergeCell ref="K117:L117"/>
    <mergeCell ref="G118:H118"/>
    <mergeCell ref="I118:J118"/>
    <mergeCell ref="K118:L118"/>
    <mergeCell ref="G119:H119"/>
    <mergeCell ref="I119:J119"/>
    <mergeCell ref="K119:L119"/>
    <mergeCell ref="B117:D117"/>
    <mergeCell ref="B118:D118"/>
    <mergeCell ref="B119:D119"/>
    <mergeCell ref="B120:D120"/>
    <mergeCell ref="B121:D121"/>
    <mergeCell ref="B122:D122"/>
    <mergeCell ref="K81:L81"/>
    <mergeCell ref="K82:L82"/>
    <mergeCell ref="K83:L83"/>
    <mergeCell ref="K84:L84"/>
    <mergeCell ref="K85:L85"/>
    <mergeCell ref="K86:L86"/>
    <mergeCell ref="M80:N80"/>
    <mergeCell ref="M81:N81"/>
    <mergeCell ref="M82:N82"/>
    <mergeCell ref="M83:N83"/>
    <mergeCell ref="M84:N84"/>
    <mergeCell ref="M85:N85"/>
    <mergeCell ref="M86:N86"/>
    <mergeCell ref="G80:H80"/>
    <mergeCell ref="G81:H81"/>
    <mergeCell ref="G82:H82"/>
    <mergeCell ref="G83:H83"/>
    <mergeCell ref="G84:H84"/>
    <mergeCell ref="G85:H85"/>
    <mergeCell ref="G86:H86"/>
    <mergeCell ref="I80:J80"/>
    <mergeCell ref="I81:J81"/>
    <mergeCell ref="I82:J82"/>
    <mergeCell ref="I83:J83"/>
    <mergeCell ref="I84:J84"/>
    <mergeCell ref="I85:J85"/>
    <mergeCell ref="I86:J86"/>
    <mergeCell ref="M73:N73"/>
    <mergeCell ref="M74:N74"/>
    <mergeCell ref="M75:N75"/>
    <mergeCell ref="M76:N76"/>
    <mergeCell ref="M77:N77"/>
    <mergeCell ref="B79:F79"/>
    <mergeCell ref="M61:N61"/>
    <mergeCell ref="M62:N62"/>
    <mergeCell ref="M63:N63"/>
    <mergeCell ref="M64:N64"/>
    <mergeCell ref="M65:N65"/>
    <mergeCell ref="M66:N66"/>
    <mergeCell ref="M67:N67"/>
    <mergeCell ref="M68:N68"/>
    <mergeCell ref="M69:N69"/>
    <mergeCell ref="I77:J77"/>
    <mergeCell ref="K61:L61"/>
    <mergeCell ref="K62:L62"/>
    <mergeCell ref="K63:L63"/>
    <mergeCell ref="K64:L64"/>
    <mergeCell ref="K65:L65"/>
    <mergeCell ref="K66:L66"/>
    <mergeCell ref="K67:L67"/>
    <mergeCell ref="K68:L68"/>
    <mergeCell ref="K69:L69"/>
    <mergeCell ref="K70:L70"/>
    <mergeCell ref="K71:L71"/>
    <mergeCell ref="G79:N79"/>
    <mergeCell ref="G75:H75"/>
    <mergeCell ref="G76:H76"/>
    <mergeCell ref="G77:H77"/>
    <mergeCell ref="I61:J61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71:J71"/>
    <mergeCell ref="I72:J72"/>
    <mergeCell ref="I73:J73"/>
    <mergeCell ref="I74:J74"/>
    <mergeCell ref="I75:J75"/>
    <mergeCell ref="I76:J76"/>
    <mergeCell ref="G61:H61"/>
    <mergeCell ref="G62:H62"/>
    <mergeCell ref="B73:D73"/>
    <mergeCell ref="B74:D74"/>
    <mergeCell ref="B75:D75"/>
    <mergeCell ref="B76:D76"/>
    <mergeCell ref="B77:D77"/>
    <mergeCell ref="M158:N158"/>
    <mergeCell ref="B160:D160"/>
    <mergeCell ref="G160:H160"/>
    <mergeCell ref="I160:J160"/>
    <mergeCell ref="K160:L160"/>
    <mergeCell ref="M155:N155"/>
    <mergeCell ref="B156:D156"/>
    <mergeCell ref="G156:H156"/>
    <mergeCell ref="I156:J156"/>
    <mergeCell ref="K156:L156"/>
    <mergeCell ref="M156:N156"/>
    <mergeCell ref="B157:D157"/>
    <mergeCell ref="G157:H157"/>
    <mergeCell ref="I157:J157"/>
    <mergeCell ref="K157:L157"/>
    <mergeCell ref="M157:N157"/>
    <mergeCell ref="B155:D155"/>
    <mergeCell ref="G155:H155"/>
    <mergeCell ref="I155:J155"/>
    <mergeCell ref="B147:D147"/>
    <mergeCell ref="K73:L73"/>
    <mergeCell ref="K74:L74"/>
    <mergeCell ref="K75:L75"/>
    <mergeCell ref="K76:L76"/>
    <mergeCell ref="K77:L77"/>
    <mergeCell ref="G73:H73"/>
    <mergeCell ref="G74:H74"/>
    <mergeCell ref="B146:F146"/>
    <mergeCell ref="G146:N146"/>
    <mergeCell ref="M138:N138"/>
    <mergeCell ref="B138:L138"/>
    <mergeCell ref="M142:N142"/>
    <mergeCell ref="B141:D141"/>
    <mergeCell ref="G141:H141"/>
    <mergeCell ref="I141:J141"/>
    <mergeCell ref="K141:L141"/>
    <mergeCell ref="M141:N141"/>
    <mergeCell ref="M143:N143"/>
    <mergeCell ref="B142:D142"/>
    <mergeCell ref="G142:H142"/>
    <mergeCell ref="I142:J142"/>
    <mergeCell ref="K142:L142"/>
    <mergeCell ref="B143:D143"/>
    <mergeCell ref="G143:H143"/>
    <mergeCell ref="I143:J143"/>
    <mergeCell ref="K143:L143"/>
    <mergeCell ref="B131:D131"/>
    <mergeCell ref="G131:H131"/>
    <mergeCell ref="I131:J131"/>
    <mergeCell ref="K131:L131"/>
    <mergeCell ref="M131:N131"/>
    <mergeCell ref="B132:D132"/>
    <mergeCell ref="B133:D133"/>
    <mergeCell ref="B134:D134"/>
    <mergeCell ref="B135:D135"/>
    <mergeCell ref="B136:D136"/>
    <mergeCell ref="G132:H132"/>
    <mergeCell ref="G133:H133"/>
    <mergeCell ref="M132:N132"/>
    <mergeCell ref="M133:N133"/>
    <mergeCell ref="M134:N134"/>
    <mergeCell ref="M135:N135"/>
    <mergeCell ref="M136:N136"/>
    <mergeCell ref="G134:H134"/>
    <mergeCell ref="G135:H135"/>
    <mergeCell ref="G136:H136"/>
    <mergeCell ref="I132:J132"/>
    <mergeCell ref="I133:J133"/>
    <mergeCell ref="I134:J134"/>
    <mergeCell ref="I135:J135"/>
    <mergeCell ref="I136:J136"/>
    <mergeCell ref="K132:L132"/>
    <mergeCell ref="K133:L133"/>
    <mergeCell ref="B130:D130"/>
    <mergeCell ref="G130:H130"/>
    <mergeCell ref="I130:J130"/>
    <mergeCell ref="K130:L130"/>
    <mergeCell ref="M130:N130"/>
    <mergeCell ref="B129:D129"/>
    <mergeCell ref="G129:H129"/>
    <mergeCell ref="I129:J129"/>
    <mergeCell ref="K129:L129"/>
    <mergeCell ref="M129:N129"/>
    <mergeCell ref="B128:D128"/>
    <mergeCell ref="G128:H128"/>
    <mergeCell ref="I128:J128"/>
    <mergeCell ref="K128:L128"/>
    <mergeCell ref="M128:N128"/>
    <mergeCell ref="B127:D127"/>
    <mergeCell ref="G127:H127"/>
    <mergeCell ref="I127:J127"/>
    <mergeCell ref="K127:L127"/>
    <mergeCell ref="M127:N127"/>
    <mergeCell ref="B126:D126"/>
    <mergeCell ref="G126:H126"/>
    <mergeCell ref="I126:J126"/>
    <mergeCell ref="K126:L126"/>
    <mergeCell ref="M126:N126"/>
    <mergeCell ref="B125:D125"/>
    <mergeCell ref="G125:H125"/>
    <mergeCell ref="I125:J125"/>
    <mergeCell ref="K125:L125"/>
    <mergeCell ref="M125:N125"/>
    <mergeCell ref="B124:D124"/>
    <mergeCell ref="G124:H124"/>
    <mergeCell ref="I124:J124"/>
    <mergeCell ref="K124:L124"/>
    <mergeCell ref="M124:N124"/>
    <mergeCell ref="B123:D123"/>
    <mergeCell ref="G123:H123"/>
    <mergeCell ref="I123:J123"/>
    <mergeCell ref="K123:L123"/>
    <mergeCell ref="M123:N123"/>
    <mergeCell ref="B113:D113"/>
    <mergeCell ref="G113:H113"/>
    <mergeCell ref="I113:J113"/>
    <mergeCell ref="K113:L113"/>
    <mergeCell ref="M113:N113"/>
    <mergeCell ref="B114:L114"/>
    <mergeCell ref="M114:N114"/>
    <mergeCell ref="G116:H116"/>
    <mergeCell ref="B115:F115"/>
    <mergeCell ref="G115:N115"/>
    <mergeCell ref="B116:D116"/>
    <mergeCell ref="I116:J116"/>
    <mergeCell ref="K116:L116"/>
    <mergeCell ref="M116:N116"/>
    <mergeCell ref="B112:D112"/>
    <mergeCell ref="G112:H112"/>
    <mergeCell ref="I112:J112"/>
    <mergeCell ref="K112:L112"/>
    <mergeCell ref="M112:N112"/>
    <mergeCell ref="B109:D109"/>
    <mergeCell ref="G109:H109"/>
    <mergeCell ref="I109:J109"/>
    <mergeCell ref="K109:L109"/>
    <mergeCell ref="M109:N109"/>
    <mergeCell ref="B110:D110"/>
    <mergeCell ref="B111:D111"/>
    <mergeCell ref="G110:H110"/>
    <mergeCell ref="I110:J110"/>
    <mergeCell ref="K110:L110"/>
    <mergeCell ref="M110:N110"/>
    <mergeCell ref="G111:H111"/>
    <mergeCell ref="I111:J111"/>
    <mergeCell ref="K111:L111"/>
    <mergeCell ref="M111:N111"/>
    <mergeCell ref="B108:D108"/>
    <mergeCell ref="G108:H108"/>
    <mergeCell ref="I108:J108"/>
    <mergeCell ref="K108:L108"/>
    <mergeCell ref="M108:N108"/>
    <mergeCell ref="B107:D107"/>
    <mergeCell ref="G107:H107"/>
    <mergeCell ref="I107:J107"/>
    <mergeCell ref="K107:L107"/>
    <mergeCell ref="M107:N107"/>
    <mergeCell ref="B106:D106"/>
    <mergeCell ref="G106:H106"/>
    <mergeCell ref="I106:J106"/>
    <mergeCell ref="K106:L106"/>
    <mergeCell ref="M106:N106"/>
    <mergeCell ref="B105:D105"/>
    <mergeCell ref="G105:H105"/>
    <mergeCell ref="I105:J105"/>
    <mergeCell ref="K105:L105"/>
    <mergeCell ref="M105:N105"/>
    <mergeCell ref="B104:D104"/>
    <mergeCell ref="G104:H104"/>
    <mergeCell ref="I104:J104"/>
    <mergeCell ref="K104:L104"/>
    <mergeCell ref="M104:N104"/>
    <mergeCell ref="B103:D103"/>
    <mergeCell ref="G103:H103"/>
    <mergeCell ref="I103:J103"/>
    <mergeCell ref="K103:L103"/>
    <mergeCell ref="M103:N103"/>
    <mergeCell ref="B102:D102"/>
    <mergeCell ref="G102:H102"/>
    <mergeCell ref="I102:J102"/>
    <mergeCell ref="K102:L102"/>
    <mergeCell ref="M102:N102"/>
    <mergeCell ref="B101:D101"/>
    <mergeCell ref="G101:H101"/>
    <mergeCell ref="I101:J101"/>
    <mergeCell ref="K101:L101"/>
    <mergeCell ref="M101:N101"/>
    <mergeCell ref="B100:D100"/>
    <mergeCell ref="G100:H100"/>
    <mergeCell ref="I100:J100"/>
    <mergeCell ref="K100:L100"/>
    <mergeCell ref="M100:N100"/>
    <mergeCell ref="B99:D99"/>
    <mergeCell ref="G99:H99"/>
    <mergeCell ref="I99:J99"/>
    <mergeCell ref="K99:L99"/>
    <mergeCell ref="M99:N99"/>
    <mergeCell ref="B98:D98"/>
    <mergeCell ref="G98:H98"/>
    <mergeCell ref="I98:J98"/>
    <mergeCell ref="K98:L98"/>
    <mergeCell ref="M98:N98"/>
    <mergeCell ref="B97:D97"/>
    <mergeCell ref="G97:H97"/>
    <mergeCell ref="I97:J97"/>
    <mergeCell ref="K97:L97"/>
    <mergeCell ref="M97:N97"/>
    <mergeCell ref="B96:D96"/>
    <mergeCell ref="G96:H96"/>
    <mergeCell ref="I96:J96"/>
    <mergeCell ref="K96:L96"/>
    <mergeCell ref="M96:N96"/>
    <mergeCell ref="I93:J93"/>
    <mergeCell ref="K93:L93"/>
    <mergeCell ref="B95:F95"/>
    <mergeCell ref="G95:N95"/>
    <mergeCell ref="A94:N94"/>
    <mergeCell ref="M78:N78"/>
    <mergeCell ref="A92:A93"/>
    <mergeCell ref="B92:D93"/>
    <mergeCell ref="E92:E93"/>
    <mergeCell ref="F92:F93"/>
    <mergeCell ref="G92:L92"/>
    <mergeCell ref="M92:N93"/>
    <mergeCell ref="G93:H93"/>
    <mergeCell ref="B89:D89"/>
    <mergeCell ref="G89:H89"/>
    <mergeCell ref="I89:J89"/>
    <mergeCell ref="K89:L89"/>
    <mergeCell ref="M89:N89"/>
    <mergeCell ref="M91:N91"/>
    <mergeCell ref="M90:N90"/>
    <mergeCell ref="B90:L90"/>
    <mergeCell ref="B91:L91"/>
    <mergeCell ref="B80:D80"/>
    <mergeCell ref="B81:D81"/>
    <mergeCell ref="B82:D82"/>
    <mergeCell ref="B83:D83"/>
    <mergeCell ref="B84:D84"/>
    <mergeCell ref="B85:D85"/>
    <mergeCell ref="B86:D86"/>
    <mergeCell ref="B87:L87"/>
    <mergeCell ref="M87:N87"/>
    <mergeCell ref="K80:L80"/>
    <mergeCell ref="B60:D60"/>
    <mergeCell ref="G60:H60"/>
    <mergeCell ref="I60:J60"/>
    <mergeCell ref="K60:L60"/>
    <mergeCell ref="M60:N60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72:D72"/>
    <mergeCell ref="G63:H63"/>
    <mergeCell ref="G64:H64"/>
    <mergeCell ref="G65:H65"/>
    <mergeCell ref="G66:H66"/>
    <mergeCell ref="G67:H67"/>
    <mergeCell ref="G68:H68"/>
    <mergeCell ref="G69:H69"/>
    <mergeCell ref="K72:L72"/>
    <mergeCell ref="G70:H70"/>
    <mergeCell ref="G71:H71"/>
    <mergeCell ref="G72:H72"/>
    <mergeCell ref="M70:N70"/>
    <mergeCell ref="M71:N71"/>
    <mergeCell ref="M72:N72"/>
    <mergeCell ref="K49:L49"/>
    <mergeCell ref="M49:N49"/>
    <mergeCell ref="B52:D52"/>
    <mergeCell ref="G52:H52"/>
    <mergeCell ref="I52:J52"/>
    <mergeCell ref="K52:L52"/>
    <mergeCell ref="M52:N52"/>
    <mergeCell ref="B51:D51"/>
    <mergeCell ref="G51:H51"/>
    <mergeCell ref="I51:J51"/>
    <mergeCell ref="K51:L51"/>
    <mergeCell ref="M51:N51"/>
    <mergeCell ref="B58:D58"/>
    <mergeCell ref="G58:H58"/>
    <mergeCell ref="I58:J58"/>
    <mergeCell ref="K58:L58"/>
    <mergeCell ref="M58:N58"/>
    <mergeCell ref="B57:D57"/>
    <mergeCell ref="G57:H57"/>
    <mergeCell ref="I57:J57"/>
    <mergeCell ref="K57:L57"/>
    <mergeCell ref="M57:N57"/>
    <mergeCell ref="B56:D56"/>
    <mergeCell ref="G56:H56"/>
    <mergeCell ref="I56:J56"/>
    <mergeCell ref="K56:L56"/>
    <mergeCell ref="M56:N56"/>
    <mergeCell ref="B55:D55"/>
    <mergeCell ref="G55:H55"/>
    <mergeCell ref="I55:J55"/>
    <mergeCell ref="K55:L55"/>
    <mergeCell ref="M55:N55"/>
    <mergeCell ref="B44:L44"/>
    <mergeCell ref="B45:F45"/>
    <mergeCell ref="K47:L47"/>
    <mergeCell ref="M47:N47"/>
    <mergeCell ref="M44:N44"/>
    <mergeCell ref="B46:D46"/>
    <mergeCell ref="G46:H46"/>
    <mergeCell ref="I46:J46"/>
    <mergeCell ref="K46:L46"/>
    <mergeCell ref="M46:N46"/>
    <mergeCell ref="B47:D47"/>
    <mergeCell ref="G47:H47"/>
    <mergeCell ref="I47:J47"/>
    <mergeCell ref="B43:D43"/>
    <mergeCell ref="G43:H43"/>
    <mergeCell ref="I43:J43"/>
    <mergeCell ref="K43:L43"/>
    <mergeCell ref="M43:N43"/>
    <mergeCell ref="B42:D42"/>
    <mergeCell ref="G42:H42"/>
    <mergeCell ref="I42:J42"/>
    <mergeCell ref="K42:L42"/>
    <mergeCell ref="M42:N42"/>
    <mergeCell ref="B30:D30"/>
    <mergeCell ref="G30:H30"/>
    <mergeCell ref="I30:J30"/>
    <mergeCell ref="K30:L30"/>
    <mergeCell ref="M30:N30"/>
    <mergeCell ref="B29:D29"/>
    <mergeCell ref="G29:H29"/>
    <mergeCell ref="I29:J29"/>
    <mergeCell ref="K29:L29"/>
    <mergeCell ref="M29:N29"/>
    <mergeCell ref="B28:D28"/>
    <mergeCell ref="G28:H28"/>
    <mergeCell ref="I28:J28"/>
    <mergeCell ref="K28:L28"/>
    <mergeCell ref="M28:N28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I31:J31"/>
    <mergeCell ref="B27:D27"/>
    <mergeCell ref="G27:H27"/>
    <mergeCell ref="I27:J27"/>
    <mergeCell ref="K27:L27"/>
    <mergeCell ref="M27:N27"/>
    <mergeCell ref="B26:D26"/>
    <mergeCell ref="G26:H26"/>
    <mergeCell ref="I26:J26"/>
    <mergeCell ref="K26:L26"/>
    <mergeCell ref="M26:N26"/>
    <mergeCell ref="B25:D25"/>
    <mergeCell ref="G25:H25"/>
    <mergeCell ref="I25:J25"/>
    <mergeCell ref="K25:L25"/>
    <mergeCell ref="M25:N25"/>
    <mergeCell ref="B24:D24"/>
    <mergeCell ref="G24:H24"/>
    <mergeCell ref="I24:J24"/>
    <mergeCell ref="K24:L24"/>
    <mergeCell ref="M24:N24"/>
    <mergeCell ref="B23:D23"/>
    <mergeCell ref="G23:H23"/>
    <mergeCell ref="I23:J23"/>
    <mergeCell ref="K23:L23"/>
    <mergeCell ref="M23:N23"/>
    <mergeCell ref="B22:D22"/>
    <mergeCell ref="G22:H22"/>
    <mergeCell ref="I22:J22"/>
    <mergeCell ref="K22:L22"/>
    <mergeCell ref="M22:N22"/>
    <mergeCell ref="B21:D21"/>
    <mergeCell ref="G21:H21"/>
    <mergeCell ref="I21:J21"/>
    <mergeCell ref="K21:L21"/>
    <mergeCell ref="M21:N21"/>
    <mergeCell ref="B20:D20"/>
    <mergeCell ref="G20:H20"/>
    <mergeCell ref="I20:J20"/>
    <mergeCell ref="K20:L20"/>
    <mergeCell ref="M20:N20"/>
    <mergeCell ref="B19:D19"/>
    <mergeCell ref="G19:H19"/>
    <mergeCell ref="I19:J19"/>
    <mergeCell ref="K19:L19"/>
    <mergeCell ref="M19:N19"/>
    <mergeCell ref="F13:F14"/>
    <mergeCell ref="G13:L13"/>
    <mergeCell ref="M13:N14"/>
    <mergeCell ref="G14:H14"/>
    <mergeCell ref="I14:J14"/>
    <mergeCell ref="M17:N17"/>
    <mergeCell ref="B18:D18"/>
    <mergeCell ref="G18:H18"/>
    <mergeCell ref="I18:J18"/>
    <mergeCell ref="K18:L18"/>
    <mergeCell ref="M18:N18"/>
    <mergeCell ref="K14:L14"/>
    <mergeCell ref="B17:D17"/>
    <mergeCell ref="G17:H17"/>
    <mergeCell ref="I17:J17"/>
    <mergeCell ref="K17:L17"/>
    <mergeCell ref="A15:N15"/>
    <mergeCell ref="A1:F1"/>
    <mergeCell ref="G1:N1"/>
    <mergeCell ref="A2:F2"/>
    <mergeCell ref="G2:N2"/>
    <mergeCell ref="A3:F3"/>
    <mergeCell ref="G3:N3"/>
    <mergeCell ref="B16:F16"/>
    <mergeCell ref="G16:N16"/>
    <mergeCell ref="A7:F7"/>
    <mergeCell ref="G7:N7"/>
    <mergeCell ref="A8:F8"/>
    <mergeCell ref="G8:N8"/>
    <mergeCell ref="A9:F9"/>
    <mergeCell ref="G9:N9"/>
    <mergeCell ref="A4:F4"/>
    <mergeCell ref="G4:N4"/>
    <mergeCell ref="A5:F5"/>
    <mergeCell ref="G5:N5"/>
    <mergeCell ref="A6:F6"/>
    <mergeCell ref="G6:N6"/>
    <mergeCell ref="A12:N12"/>
    <mergeCell ref="A13:A14"/>
    <mergeCell ref="B13:D14"/>
    <mergeCell ref="E13:E14"/>
    <mergeCell ref="A11:N11"/>
    <mergeCell ref="B59:D59"/>
    <mergeCell ref="G59:H59"/>
    <mergeCell ref="I59:J59"/>
    <mergeCell ref="K59:L59"/>
    <mergeCell ref="M59:N59"/>
    <mergeCell ref="G45:N45"/>
    <mergeCell ref="B88:F88"/>
    <mergeCell ref="G88:N88"/>
    <mergeCell ref="B78:L78"/>
    <mergeCell ref="B48:D48"/>
    <mergeCell ref="G48:H48"/>
    <mergeCell ref="I48:J48"/>
    <mergeCell ref="K48:L48"/>
    <mergeCell ref="M48:N48"/>
    <mergeCell ref="B50:D50"/>
    <mergeCell ref="G50:H50"/>
    <mergeCell ref="I50:J50"/>
    <mergeCell ref="K50:L50"/>
    <mergeCell ref="M50:N50"/>
    <mergeCell ref="B49:D49"/>
    <mergeCell ref="B54:D54"/>
    <mergeCell ref="G54:H54"/>
    <mergeCell ref="I54:J54"/>
    <mergeCell ref="K54:L54"/>
    <mergeCell ref="M54:N54"/>
    <mergeCell ref="B53:D53"/>
    <mergeCell ref="G53:H53"/>
    <mergeCell ref="I53:J53"/>
    <mergeCell ref="K53:L53"/>
    <mergeCell ref="M53:N53"/>
    <mergeCell ref="G49:H49"/>
    <mergeCell ref="I49:J49"/>
    <mergeCell ref="K134:L134"/>
    <mergeCell ref="K135:L135"/>
    <mergeCell ref="K136:L136"/>
    <mergeCell ref="K155:L155"/>
    <mergeCell ref="B148:L148"/>
    <mergeCell ref="M148:N148"/>
    <mergeCell ref="G151:H151"/>
    <mergeCell ref="I151:J151"/>
    <mergeCell ref="K151:L151"/>
    <mergeCell ref="B149:L149"/>
    <mergeCell ref="M149:N149"/>
    <mergeCell ref="B167:D167"/>
    <mergeCell ref="G167:H167"/>
    <mergeCell ref="I167:J167"/>
    <mergeCell ref="K167:L167"/>
    <mergeCell ref="M167:N167"/>
    <mergeCell ref="B166:F166"/>
    <mergeCell ref="G166:N166"/>
    <mergeCell ref="G164:H164"/>
    <mergeCell ref="I164:J164"/>
    <mergeCell ref="K164:L164"/>
    <mergeCell ref="B137:D137"/>
    <mergeCell ref="G137:H137"/>
    <mergeCell ref="I137:J137"/>
    <mergeCell ref="K137:L137"/>
    <mergeCell ref="M137:N137"/>
    <mergeCell ref="G147:H147"/>
    <mergeCell ref="I147:J147"/>
    <mergeCell ref="K147:L147"/>
    <mergeCell ref="M147:N147"/>
    <mergeCell ref="B145:L145"/>
    <mergeCell ref="M145:N145"/>
    <mergeCell ref="B176:D176"/>
    <mergeCell ref="G176:H176"/>
    <mergeCell ref="I176:J176"/>
    <mergeCell ref="K176:L176"/>
    <mergeCell ref="M176:N176"/>
    <mergeCell ref="M177:N177"/>
    <mergeCell ref="B177:D177"/>
    <mergeCell ref="G177:H177"/>
    <mergeCell ref="I177:J177"/>
    <mergeCell ref="K177:L177"/>
    <mergeCell ref="B178:D178"/>
    <mergeCell ref="G178:H178"/>
    <mergeCell ref="I178:J178"/>
    <mergeCell ref="K178:L178"/>
    <mergeCell ref="M178:N178"/>
    <mergeCell ref="B173:D173"/>
    <mergeCell ref="G173:H173"/>
    <mergeCell ref="I173:J173"/>
    <mergeCell ref="K173:L173"/>
    <mergeCell ref="M173:N173"/>
    <mergeCell ref="B174:D174"/>
    <mergeCell ref="G174:H174"/>
    <mergeCell ref="I174:J174"/>
    <mergeCell ref="K174:L174"/>
    <mergeCell ref="M174:N174"/>
    <mergeCell ref="M161:N161"/>
    <mergeCell ref="B161:D161"/>
    <mergeCell ref="G161:H161"/>
    <mergeCell ref="I161:J161"/>
    <mergeCell ref="K161:L161"/>
    <mergeCell ref="B162:D162"/>
    <mergeCell ref="G162:H162"/>
    <mergeCell ref="I162:J162"/>
    <mergeCell ref="K162:L162"/>
    <mergeCell ref="B163:D163"/>
    <mergeCell ref="G163:H163"/>
    <mergeCell ref="I163:J163"/>
    <mergeCell ref="B175:D175"/>
    <mergeCell ref="G175:H175"/>
    <mergeCell ref="I175:J175"/>
    <mergeCell ref="K175:L175"/>
    <mergeCell ref="M175:N175"/>
    <mergeCell ref="B170:D170"/>
    <mergeCell ref="G170:H170"/>
    <mergeCell ref="I170:J170"/>
    <mergeCell ref="K170:L170"/>
    <mergeCell ref="M170:N170"/>
    <mergeCell ref="M171:N171"/>
    <mergeCell ref="B172:D172"/>
    <mergeCell ref="G172:H172"/>
    <mergeCell ref="I172:J172"/>
    <mergeCell ref="K172:L172"/>
    <mergeCell ref="M172:N172"/>
    <mergeCell ref="K163:L163"/>
    <mergeCell ref="M163:N163"/>
    <mergeCell ref="B164:D164"/>
    <mergeCell ref="M164:N164"/>
    <mergeCell ref="B186:D186"/>
    <mergeCell ref="G186:H186"/>
    <mergeCell ref="I186:J186"/>
    <mergeCell ref="K186:L186"/>
    <mergeCell ref="M186:N186"/>
    <mergeCell ref="M187:N187"/>
    <mergeCell ref="B187:L187"/>
    <mergeCell ref="B193:F193"/>
    <mergeCell ref="G193:N193"/>
    <mergeCell ref="M190:N190"/>
    <mergeCell ref="B188:F188"/>
    <mergeCell ref="G188:N188"/>
    <mergeCell ref="B189:D189"/>
    <mergeCell ref="G189:H189"/>
    <mergeCell ref="I189:J189"/>
    <mergeCell ref="K189:L189"/>
    <mergeCell ref="M189:N189"/>
    <mergeCell ref="B190:L190"/>
    <mergeCell ref="B191:L191"/>
    <mergeCell ref="B192:N192"/>
    <mergeCell ref="M191:N191"/>
    <mergeCell ref="I39:J39"/>
    <mergeCell ref="I40:J40"/>
    <mergeCell ref="K32:L32"/>
    <mergeCell ref="K33:L33"/>
    <mergeCell ref="K34:L34"/>
    <mergeCell ref="K35:L35"/>
    <mergeCell ref="K36:L36"/>
    <mergeCell ref="K37:L37"/>
    <mergeCell ref="K38:L38"/>
    <mergeCell ref="K39:L39"/>
    <mergeCell ref="K40:L40"/>
    <mergeCell ref="G183:H183"/>
    <mergeCell ref="I183:J183"/>
    <mergeCell ref="K183:L183"/>
    <mergeCell ref="B182:F182"/>
    <mergeCell ref="G182:N182"/>
    <mergeCell ref="B183:D183"/>
    <mergeCell ref="M183:N183"/>
    <mergeCell ref="M180:N180"/>
    <mergeCell ref="B181:L181"/>
    <mergeCell ref="M181:N181"/>
    <mergeCell ref="B179:D179"/>
    <mergeCell ref="G179:H179"/>
    <mergeCell ref="I179:J179"/>
    <mergeCell ref="K179:L179"/>
    <mergeCell ref="M179:N179"/>
    <mergeCell ref="B180:D180"/>
    <mergeCell ref="G180:H180"/>
    <mergeCell ref="I180:J180"/>
    <mergeCell ref="K180:L180"/>
    <mergeCell ref="M162:N162"/>
    <mergeCell ref="M160:N160"/>
    <mergeCell ref="M40:N40"/>
    <mergeCell ref="M41:N41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I41:J41"/>
    <mergeCell ref="K31:L31"/>
    <mergeCell ref="K41:L41"/>
    <mergeCell ref="I32:J32"/>
    <mergeCell ref="I33:J33"/>
    <mergeCell ref="I34:J34"/>
    <mergeCell ref="I35:J35"/>
    <mergeCell ref="I36:J36"/>
    <mergeCell ref="I37:J37"/>
    <mergeCell ref="I38:J38"/>
  </mergeCells>
  <pageMargins left="0.7" right="0.7" top="0.75" bottom="0.75" header="0.3" footer="0.3"/>
  <pageSetup paperSize="9" scale="32" fitToHeight="0" orientation="portrait" r:id="rId1"/>
  <ignoredErrors>
    <ignoredError sqref="M26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C69B4-313F-4BE8-B00F-00915F6A7D23}">
  <dimension ref="A1:O63"/>
  <sheetViews>
    <sheetView topLeftCell="A34" zoomScale="70" zoomScaleNormal="70" workbookViewId="0">
      <selection activeCell="B56" sqref="B56:L56"/>
    </sheetView>
  </sheetViews>
  <sheetFormatPr defaultRowHeight="15" x14ac:dyDescent="0.25"/>
  <cols>
    <col min="1" max="1" width="5.28515625" customWidth="1"/>
    <col min="4" max="4" width="37.85546875" customWidth="1"/>
    <col min="5" max="5" width="6.85546875" customWidth="1"/>
    <col min="6" max="6" width="8.85546875" customWidth="1"/>
    <col min="7" max="7" width="8" customWidth="1"/>
    <col min="8" max="8" width="6.85546875" customWidth="1"/>
    <col min="9" max="9" width="8.140625" customWidth="1"/>
    <col min="10" max="10" width="5.5703125" customWidth="1"/>
    <col min="12" max="12" width="8.28515625" customWidth="1"/>
  </cols>
  <sheetData>
    <row r="1" spans="1:15" ht="19.5" customHeight="1" x14ac:dyDescent="0.3">
      <c r="A1" s="159" t="s">
        <v>0</v>
      </c>
      <c r="B1" s="159"/>
      <c r="C1" s="159"/>
      <c r="D1" s="159"/>
      <c r="E1" s="159"/>
      <c r="F1" s="159"/>
      <c r="G1" s="160"/>
      <c r="H1" s="160"/>
      <c r="I1" s="160"/>
      <c r="J1" s="160"/>
      <c r="K1" s="160"/>
      <c r="L1" s="160"/>
      <c r="M1" s="160"/>
      <c r="N1" s="160"/>
      <c r="O1" s="45" t="s">
        <v>1</v>
      </c>
    </row>
    <row r="2" spans="1:15" ht="19.5" customHeight="1" x14ac:dyDescent="0.3">
      <c r="A2" s="159" t="s">
        <v>2</v>
      </c>
      <c r="B2" s="159"/>
      <c r="C2" s="159"/>
      <c r="D2" s="159"/>
      <c r="E2" s="159"/>
      <c r="F2" s="159"/>
      <c r="G2" s="160"/>
      <c r="H2" s="160"/>
      <c r="I2" s="160"/>
      <c r="J2" s="160"/>
      <c r="K2" s="160"/>
      <c r="L2" s="160"/>
      <c r="M2" s="160"/>
      <c r="N2" s="160"/>
      <c r="O2" s="45" t="s">
        <v>1</v>
      </c>
    </row>
    <row r="3" spans="1:15" ht="18.75" x14ac:dyDescent="0.3">
      <c r="A3" s="159" t="s">
        <v>3</v>
      </c>
      <c r="B3" s="159"/>
      <c r="C3" s="159"/>
      <c r="D3" s="159"/>
      <c r="E3" s="159"/>
      <c r="F3" s="159"/>
      <c r="G3" s="160"/>
      <c r="H3" s="160"/>
      <c r="I3" s="160"/>
      <c r="J3" s="160"/>
      <c r="K3" s="160"/>
      <c r="L3" s="160"/>
      <c r="M3" s="160"/>
      <c r="N3" s="160"/>
      <c r="O3" s="45" t="s">
        <v>1</v>
      </c>
    </row>
    <row r="4" spans="1:15" ht="18.75" x14ac:dyDescent="0.3">
      <c r="A4" s="159" t="s">
        <v>4</v>
      </c>
      <c r="B4" s="159"/>
      <c r="C4" s="159"/>
      <c r="D4" s="159"/>
      <c r="E4" s="159"/>
      <c r="F4" s="159"/>
      <c r="G4" s="160"/>
      <c r="H4" s="160"/>
      <c r="I4" s="160"/>
      <c r="J4" s="160"/>
      <c r="K4" s="160"/>
      <c r="L4" s="160"/>
      <c r="M4" s="160"/>
      <c r="N4" s="160"/>
      <c r="O4" s="45" t="s">
        <v>1</v>
      </c>
    </row>
    <row r="5" spans="1:15" ht="18.75" x14ac:dyDescent="0.3">
      <c r="A5" s="159" t="s">
        <v>5</v>
      </c>
      <c r="B5" s="159"/>
      <c r="C5" s="159"/>
      <c r="D5" s="159"/>
      <c r="E5" s="159"/>
      <c r="F5" s="159"/>
      <c r="G5" s="160"/>
      <c r="H5" s="160"/>
      <c r="I5" s="160"/>
      <c r="J5" s="160"/>
      <c r="K5" s="160"/>
      <c r="L5" s="160"/>
      <c r="M5" s="160"/>
      <c r="N5" s="160"/>
      <c r="O5" s="45" t="s">
        <v>1</v>
      </c>
    </row>
    <row r="6" spans="1:15" ht="18.75" x14ac:dyDescent="0.3">
      <c r="A6" s="159" t="s">
        <v>6</v>
      </c>
      <c r="B6" s="159"/>
      <c r="C6" s="159"/>
      <c r="D6" s="159"/>
      <c r="E6" s="159"/>
      <c r="F6" s="159"/>
      <c r="G6" s="160"/>
      <c r="H6" s="160"/>
      <c r="I6" s="160"/>
      <c r="J6" s="160"/>
      <c r="K6" s="160"/>
      <c r="L6" s="160"/>
      <c r="M6" s="160"/>
      <c r="N6" s="160"/>
      <c r="O6" s="45" t="s">
        <v>1</v>
      </c>
    </row>
    <row r="7" spans="1:15" ht="19.5" customHeight="1" x14ac:dyDescent="0.3">
      <c r="A7" s="159" t="s">
        <v>7</v>
      </c>
      <c r="B7" s="159"/>
      <c r="C7" s="159"/>
      <c r="D7" s="159"/>
      <c r="E7" s="159"/>
      <c r="F7" s="159"/>
      <c r="G7" s="160"/>
      <c r="H7" s="160"/>
      <c r="I7" s="160"/>
      <c r="J7" s="160"/>
      <c r="K7" s="160"/>
      <c r="L7" s="160"/>
      <c r="M7" s="160"/>
      <c r="N7" s="160"/>
      <c r="O7" s="45" t="s">
        <v>1</v>
      </c>
    </row>
    <row r="8" spans="1:15" ht="18.75" x14ac:dyDescent="0.25">
      <c r="A8" s="159" t="s">
        <v>8</v>
      </c>
      <c r="B8" s="159"/>
      <c r="C8" s="159"/>
      <c r="D8" s="159"/>
      <c r="E8" s="159"/>
      <c r="F8" s="159"/>
      <c r="G8" s="232"/>
      <c r="H8" s="232"/>
      <c r="I8" s="232"/>
      <c r="J8" s="232"/>
      <c r="K8" s="232"/>
      <c r="L8" s="232"/>
      <c r="M8" s="232"/>
      <c r="N8" s="232"/>
      <c r="O8" s="45" t="s">
        <v>1</v>
      </c>
    </row>
    <row r="9" spans="1:15" ht="19.5" customHeight="1" x14ac:dyDescent="0.3">
      <c r="A9" s="159" t="s">
        <v>9</v>
      </c>
      <c r="B9" s="159"/>
      <c r="C9" s="159"/>
      <c r="D9" s="159"/>
      <c r="E9" s="159"/>
      <c r="F9" s="159"/>
      <c r="G9" s="160"/>
      <c r="H9" s="160"/>
      <c r="I9" s="160"/>
      <c r="J9" s="160"/>
      <c r="K9" s="160"/>
      <c r="L9" s="160"/>
      <c r="M9" s="160"/>
      <c r="N9" s="160"/>
      <c r="O9" s="45" t="s">
        <v>1</v>
      </c>
    </row>
    <row r="10" spans="1:15" ht="19.5" thickBot="1" x14ac:dyDescent="0.35">
      <c r="A10" s="43"/>
      <c r="B10" s="43"/>
      <c r="C10" s="43"/>
      <c r="D10" s="43"/>
      <c r="E10" s="43"/>
      <c r="F10" s="43"/>
      <c r="G10" s="44"/>
      <c r="H10" s="44"/>
      <c r="I10" s="44"/>
      <c r="J10" s="44"/>
      <c r="K10" s="44"/>
      <c r="L10" s="44"/>
      <c r="M10" s="44"/>
      <c r="N10" s="44"/>
      <c r="O10" s="45"/>
    </row>
    <row r="11" spans="1:15" ht="19.5" customHeight="1" x14ac:dyDescent="0.25">
      <c r="A11" s="173" t="s">
        <v>110</v>
      </c>
      <c r="B11" s="174"/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5"/>
      <c r="O11" s="45"/>
    </row>
    <row r="12" spans="1:15" ht="19.5" thickBot="1" x14ac:dyDescent="0.3">
      <c r="A12" s="162" t="s">
        <v>114</v>
      </c>
      <c r="B12" s="163"/>
      <c r="C12" s="163"/>
      <c r="D12" s="163"/>
      <c r="E12" s="163"/>
      <c r="F12" s="163"/>
      <c r="G12" s="163"/>
      <c r="H12" s="163"/>
      <c r="I12" s="163"/>
      <c r="J12" s="163"/>
      <c r="K12" s="163"/>
      <c r="L12" s="163"/>
      <c r="M12" s="163"/>
      <c r="N12" s="164"/>
      <c r="O12" s="47"/>
    </row>
    <row r="13" spans="1:15" ht="19.5" customHeight="1" x14ac:dyDescent="0.25">
      <c r="A13" s="165" t="s">
        <v>10</v>
      </c>
      <c r="B13" s="167" t="s">
        <v>11</v>
      </c>
      <c r="C13" s="167"/>
      <c r="D13" s="168"/>
      <c r="E13" s="171" t="s">
        <v>12</v>
      </c>
      <c r="F13" s="176" t="s">
        <v>13</v>
      </c>
      <c r="G13" s="178" t="s">
        <v>14</v>
      </c>
      <c r="H13" s="179"/>
      <c r="I13" s="179"/>
      <c r="J13" s="179"/>
      <c r="K13" s="179"/>
      <c r="L13" s="180"/>
      <c r="M13" s="181" t="s">
        <v>15</v>
      </c>
      <c r="N13" s="182"/>
      <c r="O13" s="42"/>
    </row>
    <row r="14" spans="1:15" ht="33.75" customHeight="1" thickBot="1" x14ac:dyDescent="0.3">
      <c r="A14" s="166"/>
      <c r="B14" s="169"/>
      <c r="C14" s="169"/>
      <c r="D14" s="170"/>
      <c r="E14" s="172"/>
      <c r="F14" s="177"/>
      <c r="G14" s="138" t="s">
        <v>16</v>
      </c>
      <c r="H14" s="139"/>
      <c r="I14" s="140" t="s">
        <v>17</v>
      </c>
      <c r="J14" s="139"/>
      <c r="K14" s="140" t="s">
        <v>18</v>
      </c>
      <c r="L14" s="141"/>
      <c r="M14" s="183"/>
      <c r="N14" s="184"/>
      <c r="O14" s="42"/>
    </row>
    <row r="15" spans="1:15" ht="16.5" thickBot="1" x14ac:dyDescent="0.3">
      <c r="A15" s="48">
        <v>1</v>
      </c>
      <c r="B15" s="109" t="s">
        <v>162</v>
      </c>
      <c r="C15" s="109"/>
      <c r="D15" s="109"/>
      <c r="E15" s="109"/>
      <c r="F15" s="109"/>
      <c r="G15" s="110"/>
      <c r="H15" s="111"/>
      <c r="I15" s="111"/>
      <c r="J15" s="111"/>
      <c r="K15" s="111"/>
      <c r="L15" s="111"/>
      <c r="M15" s="111"/>
      <c r="N15" s="112"/>
      <c r="O15" s="46"/>
    </row>
    <row r="16" spans="1:15" ht="36" customHeight="1" x14ac:dyDescent="0.25">
      <c r="A16" s="52">
        <v>1</v>
      </c>
      <c r="B16" s="185" t="s">
        <v>168</v>
      </c>
      <c r="C16" s="185"/>
      <c r="D16" s="186"/>
      <c r="E16" s="63" t="s">
        <v>101</v>
      </c>
      <c r="F16" s="65">
        <v>134</v>
      </c>
      <c r="G16" s="147">
        <v>0</v>
      </c>
      <c r="H16" s="136"/>
      <c r="I16" s="136">
        <v>0</v>
      </c>
      <c r="J16" s="136"/>
      <c r="K16" s="187">
        <f>G16+I16</f>
        <v>0</v>
      </c>
      <c r="L16" s="188"/>
      <c r="M16" s="80">
        <f t="shared" ref="M16:M35" si="0">F16*K16</f>
        <v>0</v>
      </c>
      <c r="N16" s="81"/>
      <c r="O16" s="45" t="s">
        <v>1</v>
      </c>
    </row>
    <row r="17" spans="1:15" ht="16.5" x14ac:dyDescent="0.25">
      <c r="A17" s="53">
        <v>2</v>
      </c>
      <c r="B17" s="83" t="s">
        <v>169</v>
      </c>
      <c r="C17" s="83"/>
      <c r="D17" s="84"/>
      <c r="E17" s="63" t="s">
        <v>19</v>
      </c>
      <c r="F17" s="66">
        <v>13</v>
      </c>
      <c r="G17" s="135">
        <v>0</v>
      </c>
      <c r="H17" s="85"/>
      <c r="I17" s="85">
        <v>0</v>
      </c>
      <c r="J17" s="85"/>
      <c r="K17" s="85">
        <f t="shared" ref="K17:K35" si="1">G17+I17</f>
        <v>0</v>
      </c>
      <c r="L17" s="86"/>
      <c r="M17" s="80">
        <f t="shared" si="0"/>
        <v>0</v>
      </c>
      <c r="N17" s="81"/>
      <c r="O17" s="45" t="s">
        <v>1</v>
      </c>
    </row>
    <row r="18" spans="1:15" ht="16.5" x14ac:dyDescent="0.25">
      <c r="A18" s="53">
        <v>3</v>
      </c>
      <c r="B18" s="83" t="s">
        <v>170</v>
      </c>
      <c r="C18" s="83"/>
      <c r="D18" s="84"/>
      <c r="E18" s="63" t="s">
        <v>21</v>
      </c>
      <c r="F18" s="66">
        <v>128</v>
      </c>
      <c r="G18" s="135">
        <v>0</v>
      </c>
      <c r="H18" s="85"/>
      <c r="I18" s="85">
        <v>0</v>
      </c>
      <c r="J18" s="85"/>
      <c r="K18" s="85">
        <f t="shared" si="1"/>
        <v>0</v>
      </c>
      <c r="L18" s="86"/>
      <c r="M18" s="80">
        <f t="shared" si="0"/>
        <v>0</v>
      </c>
      <c r="N18" s="81"/>
      <c r="O18" s="45" t="s">
        <v>1</v>
      </c>
    </row>
    <row r="19" spans="1:15" ht="18.75" x14ac:dyDescent="0.25">
      <c r="A19" s="53">
        <v>4</v>
      </c>
      <c r="B19" s="83" t="s">
        <v>171</v>
      </c>
      <c r="C19" s="83"/>
      <c r="D19" s="84"/>
      <c r="E19" s="63" t="s">
        <v>101</v>
      </c>
      <c r="F19" s="64">
        <v>140</v>
      </c>
      <c r="G19" s="135">
        <v>0</v>
      </c>
      <c r="H19" s="85"/>
      <c r="I19" s="85">
        <v>0</v>
      </c>
      <c r="J19" s="85"/>
      <c r="K19" s="85">
        <f t="shared" si="1"/>
        <v>0</v>
      </c>
      <c r="L19" s="86"/>
      <c r="M19" s="80">
        <f t="shared" si="0"/>
        <v>0</v>
      </c>
      <c r="N19" s="81"/>
      <c r="O19" s="45" t="s">
        <v>1</v>
      </c>
    </row>
    <row r="20" spans="1:15" ht="30.75" customHeight="1" x14ac:dyDescent="0.25">
      <c r="A20" s="53">
        <v>5</v>
      </c>
      <c r="B20" s="83" t="s">
        <v>42</v>
      </c>
      <c r="C20" s="83"/>
      <c r="D20" s="84"/>
      <c r="E20" s="63" t="s">
        <v>101</v>
      </c>
      <c r="F20" s="64">
        <v>140</v>
      </c>
      <c r="G20" s="135">
        <v>0</v>
      </c>
      <c r="H20" s="85"/>
      <c r="I20" s="85">
        <v>0</v>
      </c>
      <c r="J20" s="85"/>
      <c r="K20" s="85">
        <f t="shared" si="1"/>
        <v>0</v>
      </c>
      <c r="L20" s="86"/>
      <c r="M20" s="80">
        <f t="shared" si="0"/>
        <v>0</v>
      </c>
      <c r="N20" s="81"/>
      <c r="O20" s="45" t="s">
        <v>1</v>
      </c>
    </row>
    <row r="21" spans="1:15" ht="16.5" x14ac:dyDescent="0.25">
      <c r="A21" s="225">
        <v>6</v>
      </c>
      <c r="B21" s="228" t="s">
        <v>172</v>
      </c>
      <c r="C21" s="229"/>
      <c r="D21" s="229"/>
      <c r="E21" s="229"/>
      <c r="F21" s="230"/>
      <c r="G21" s="135"/>
      <c r="H21" s="85"/>
      <c r="I21" s="85"/>
      <c r="J21" s="85"/>
      <c r="K21" s="85"/>
      <c r="L21" s="86"/>
      <c r="M21" s="80"/>
      <c r="N21" s="81"/>
      <c r="O21" s="45"/>
    </row>
    <row r="22" spans="1:15" s="42" customFormat="1" ht="16.5" x14ac:dyDescent="0.25">
      <c r="A22" s="226"/>
      <c r="B22" s="82" t="s">
        <v>173</v>
      </c>
      <c r="C22" s="83"/>
      <c r="D22" s="84"/>
      <c r="E22" s="63" t="s">
        <v>19</v>
      </c>
      <c r="F22" s="64">
        <v>4</v>
      </c>
      <c r="G22" s="126">
        <v>0</v>
      </c>
      <c r="H22" s="133"/>
      <c r="I22" s="134">
        <v>0</v>
      </c>
      <c r="J22" s="133"/>
      <c r="K22" s="134">
        <f>G22+I22</f>
        <v>0</v>
      </c>
      <c r="L22" s="127"/>
      <c r="M22" s="126">
        <f>F22*K22</f>
        <v>0</v>
      </c>
      <c r="N22" s="127"/>
      <c r="O22" s="45" t="s">
        <v>1</v>
      </c>
    </row>
    <row r="23" spans="1:15" s="42" customFormat="1" ht="16.5" x14ac:dyDescent="0.25">
      <c r="A23" s="226"/>
      <c r="B23" s="82" t="s">
        <v>174</v>
      </c>
      <c r="C23" s="83"/>
      <c r="D23" s="84"/>
      <c r="E23" s="63" t="s">
        <v>19</v>
      </c>
      <c r="F23" s="64">
        <v>2</v>
      </c>
      <c r="G23" s="126">
        <v>0</v>
      </c>
      <c r="H23" s="133"/>
      <c r="I23" s="134">
        <v>0</v>
      </c>
      <c r="J23" s="133"/>
      <c r="K23" s="134">
        <f t="shared" ref="K23:K24" si="2">G23+I23</f>
        <v>0</v>
      </c>
      <c r="L23" s="127"/>
      <c r="M23" s="126">
        <f t="shared" ref="M23:M24" si="3">F23*K23</f>
        <v>0</v>
      </c>
      <c r="N23" s="127"/>
      <c r="O23" s="45" t="s">
        <v>1</v>
      </c>
    </row>
    <row r="24" spans="1:15" s="42" customFormat="1" ht="16.5" x14ac:dyDescent="0.25">
      <c r="A24" s="227"/>
      <c r="B24" s="82" t="s">
        <v>175</v>
      </c>
      <c r="C24" s="83"/>
      <c r="D24" s="84"/>
      <c r="E24" s="63" t="s">
        <v>19</v>
      </c>
      <c r="F24" s="64">
        <v>1</v>
      </c>
      <c r="G24" s="126">
        <v>0</v>
      </c>
      <c r="H24" s="133"/>
      <c r="I24" s="134">
        <v>0</v>
      </c>
      <c r="J24" s="133"/>
      <c r="K24" s="134">
        <f t="shared" si="2"/>
        <v>0</v>
      </c>
      <c r="L24" s="127"/>
      <c r="M24" s="126">
        <f t="shared" si="3"/>
        <v>0</v>
      </c>
      <c r="N24" s="127"/>
      <c r="O24" s="45" t="s">
        <v>1</v>
      </c>
    </row>
    <row r="25" spans="1:15" ht="47.25" customHeight="1" x14ac:dyDescent="0.25">
      <c r="A25" s="225">
        <v>7</v>
      </c>
      <c r="B25" s="82" t="s">
        <v>176</v>
      </c>
      <c r="C25" s="83"/>
      <c r="D25" s="83"/>
      <c r="E25" s="83"/>
      <c r="F25" s="231"/>
      <c r="G25" s="135"/>
      <c r="H25" s="85"/>
      <c r="I25" s="85"/>
      <c r="J25" s="85"/>
      <c r="K25" s="85"/>
      <c r="L25" s="86"/>
      <c r="M25" s="80"/>
      <c r="N25" s="81"/>
      <c r="O25" s="45"/>
    </row>
    <row r="26" spans="1:15" s="42" customFormat="1" ht="16.5" x14ac:dyDescent="0.25">
      <c r="A26" s="226"/>
      <c r="B26" s="82" t="s">
        <v>177</v>
      </c>
      <c r="C26" s="83"/>
      <c r="D26" s="84"/>
      <c r="E26" s="63" t="s">
        <v>19</v>
      </c>
      <c r="F26" s="64">
        <v>14</v>
      </c>
      <c r="G26" s="126">
        <v>0</v>
      </c>
      <c r="H26" s="133"/>
      <c r="I26" s="134">
        <v>0</v>
      </c>
      <c r="J26" s="133"/>
      <c r="K26" s="134">
        <f>G26+I26</f>
        <v>0</v>
      </c>
      <c r="L26" s="127"/>
      <c r="M26" s="126">
        <f>F26*K26</f>
        <v>0</v>
      </c>
      <c r="N26" s="127"/>
      <c r="O26" s="45" t="s">
        <v>1</v>
      </c>
    </row>
    <row r="27" spans="1:15" s="42" customFormat="1" ht="16.5" x14ac:dyDescent="0.25">
      <c r="A27" s="226"/>
      <c r="B27" s="82" t="s">
        <v>178</v>
      </c>
      <c r="C27" s="83"/>
      <c r="D27" s="84"/>
      <c r="E27" s="63" t="s">
        <v>19</v>
      </c>
      <c r="F27" s="64">
        <v>3</v>
      </c>
      <c r="G27" s="126">
        <v>0</v>
      </c>
      <c r="H27" s="133"/>
      <c r="I27" s="134">
        <v>0</v>
      </c>
      <c r="J27" s="133"/>
      <c r="K27" s="134">
        <f t="shared" ref="K27:K28" si="4">G27+I27</f>
        <v>0</v>
      </c>
      <c r="L27" s="127"/>
      <c r="M27" s="126">
        <f t="shared" ref="M27:M28" si="5">F27*K27</f>
        <v>0</v>
      </c>
      <c r="N27" s="127"/>
      <c r="O27" s="45" t="s">
        <v>1</v>
      </c>
    </row>
    <row r="28" spans="1:15" s="42" customFormat="1" ht="16.5" x14ac:dyDescent="0.25">
      <c r="A28" s="227"/>
      <c r="B28" s="82" t="s">
        <v>173</v>
      </c>
      <c r="C28" s="83"/>
      <c r="D28" s="84"/>
      <c r="E28" s="63" t="s">
        <v>19</v>
      </c>
      <c r="F28" s="64">
        <v>3</v>
      </c>
      <c r="G28" s="126">
        <v>0</v>
      </c>
      <c r="H28" s="133"/>
      <c r="I28" s="134">
        <v>0</v>
      </c>
      <c r="J28" s="133"/>
      <c r="K28" s="134">
        <f t="shared" si="4"/>
        <v>0</v>
      </c>
      <c r="L28" s="127"/>
      <c r="M28" s="126">
        <f t="shared" si="5"/>
        <v>0</v>
      </c>
      <c r="N28" s="127"/>
      <c r="O28" s="45" t="s">
        <v>1</v>
      </c>
    </row>
    <row r="29" spans="1:15" ht="33" customHeight="1" x14ac:dyDescent="0.25">
      <c r="A29" s="53">
        <v>8</v>
      </c>
      <c r="B29" s="83" t="s">
        <v>179</v>
      </c>
      <c r="C29" s="83"/>
      <c r="D29" s="84"/>
      <c r="E29" s="63" t="s">
        <v>19</v>
      </c>
      <c r="F29" s="64">
        <v>13</v>
      </c>
      <c r="G29" s="135">
        <v>0</v>
      </c>
      <c r="H29" s="85"/>
      <c r="I29" s="85">
        <v>0</v>
      </c>
      <c r="J29" s="85"/>
      <c r="K29" s="85">
        <f t="shared" si="1"/>
        <v>0</v>
      </c>
      <c r="L29" s="86"/>
      <c r="M29" s="80">
        <f t="shared" si="0"/>
        <v>0</v>
      </c>
      <c r="N29" s="81"/>
      <c r="O29" s="45" t="s">
        <v>1</v>
      </c>
    </row>
    <row r="30" spans="1:15" ht="47.25" customHeight="1" x14ac:dyDescent="0.25">
      <c r="A30" s="53">
        <v>9</v>
      </c>
      <c r="B30" s="83" t="s">
        <v>180</v>
      </c>
      <c r="C30" s="83"/>
      <c r="D30" s="84"/>
      <c r="E30" s="63" t="s">
        <v>19</v>
      </c>
      <c r="F30" s="64">
        <v>6</v>
      </c>
      <c r="G30" s="135">
        <v>0</v>
      </c>
      <c r="H30" s="85"/>
      <c r="I30" s="85">
        <v>0</v>
      </c>
      <c r="J30" s="85"/>
      <c r="K30" s="85">
        <f t="shared" si="1"/>
        <v>0</v>
      </c>
      <c r="L30" s="86"/>
      <c r="M30" s="80">
        <f t="shared" si="0"/>
        <v>0</v>
      </c>
      <c r="N30" s="81"/>
      <c r="O30" s="45" t="s">
        <v>1</v>
      </c>
    </row>
    <row r="31" spans="1:15" ht="33.75" customHeight="1" x14ac:dyDescent="0.25">
      <c r="A31" s="53">
        <v>10</v>
      </c>
      <c r="B31" s="83" t="s">
        <v>181</v>
      </c>
      <c r="C31" s="83"/>
      <c r="D31" s="84"/>
      <c r="E31" s="63" t="s">
        <v>19</v>
      </c>
      <c r="F31" s="64">
        <v>1</v>
      </c>
      <c r="G31" s="135">
        <v>0</v>
      </c>
      <c r="H31" s="85"/>
      <c r="I31" s="85">
        <v>0</v>
      </c>
      <c r="J31" s="85"/>
      <c r="K31" s="85">
        <f t="shared" si="1"/>
        <v>0</v>
      </c>
      <c r="L31" s="86"/>
      <c r="M31" s="80">
        <f t="shared" si="0"/>
        <v>0</v>
      </c>
      <c r="N31" s="81"/>
      <c r="O31" s="45" t="s">
        <v>1</v>
      </c>
    </row>
    <row r="32" spans="1:15" ht="18.75" x14ac:dyDescent="0.25">
      <c r="A32" s="53">
        <v>11</v>
      </c>
      <c r="B32" s="83" t="s">
        <v>182</v>
      </c>
      <c r="C32" s="83"/>
      <c r="D32" s="84"/>
      <c r="E32" s="63" t="s">
        <v>101</v>
      </c>
      <c r="F32" s="64">
        <v>3</v>
      </c>
      <c r="G32" s="135">
        <v>0</v>
      </c>
      <c r="H32" s="85"/>
      <c r="I32" s="85">
        <v>0</v>
      </c>
      <c r="J32" s="85"/>
      <c r="K32" s="85">
        <f t="shared" si="1"/>
        <v>0</v>
      </c>
      <c r="L32" s="86"/>
      <c r="M32" s="80">
        <f t="shared" si="0"/>
        <v>0</v>
      </c>
      <c r="N32" s="81"/>
      <c r="O32" s="45" t="s">
        <v>1</v>
      </c>
    </row>
    <row r="33" spans="1:15" ht="33.75" customHeight="1" x14ac:dyDescent="0.25">
      <c r="A33" s="53">
        <v>12</v>
      </c>
      <c r="B33" s="83" t="s">
        <v>183</v>
      </c>
      <c r="C33" s="83"/>
      <c r="D33" s="84"/>
      <c r="E33" s="63" t="s">
        <v>59</v>
      </c>
      <c r="F33" s="64">
        <v>1</v>
      </c>
      <c r="G33" s="135">
        <v>0</v>
      </c>
      <c r="H33" s="85"/>
      <c r="I33" s="85">
        <v>0</v>
      </c>
      <c r="J33" s="85"/>
      <c r="K33" s="85">
        <f t="shared" si="1"/>
        <v>0</v>
      </c>
      <c r="L33" s="86"/>
      <c r="M33" s="80">
        <f t="shared" si="0"/>
        <v>0</v>
      </c>
      <c r="N33" s="81"/>
      <c r="O33" s="45" t="s">
        <v>1</v>
      </c>
    </row>
    <row r="34" spans="1:15" ht="36" customHeight="1" x14ac:dyDescent="0.25">
      <c r="A34" s="53">
        <v>13</v>
      </c>
      <c r="B34" s="83" t="s">
        <v>184</v>
      </c>
      <c r="C34" s="83"/>
      <c r="D34" s="84"/>
      <c r="E34" s="63" t="s">
        <v>101</v>
      </c>
      <c r="F34" s="64">
        <v>10</v>
      </c>
      <c r="G34" s="135">
        <v>0</v>
      </c>
      <c r="H34" s="85"/>
      <c r="I34" s="85">
        <v>0</v>
      </c>
      <c r="J34" s="85"/>
      <c r="K34" s="85">
        <f t="shared" si="1"/>
        <v>0</v>
      </c>
      <c r="L34" s="86"/>
      <c r="M34" s="80">
        <f t="shared" si="0"/>
        <v>0</v>
      </c>
      <c r="N34" s="81"/>
      <c r="O34" s="45" t="s">
        <v>1</v>
      </c>
    </row>
    <row r="35" spans="1:15" ht="19.5" thickBot="1" x14ac:dyDescent="0.3">
      <c r="A35" s="53">
        <v>14</v>
      </c>
      <c r="B35" s="83" t="s">
        <v>185</v>
      </c>
      <c r="C35" s="83"/>
      <c r="D35" s="84"/>
      <c r="E35" s="63" t="s">
        <v>101</v>
      </c>
      <c r="F35" s="64">
        <v>330</v>
      </c>
      <c r="G35" s="135">
        <v>0</v>
      </c>
      <c r="H35" s="85"/>
      <c r="I35" s="85">
        <v>0</v>
      </c>
      <c r="J35" s="85"/>
      <c r="K35" s="85">
        <f t="shared" si="1"/>
        <v>0</v>
      </c>
      <c r="L35" s="86"/>
      <c r="M35" s="80">
        <f t="shared" si="0"/>
        <v>0</v>
      </c>
      <c r="N35" s="81"/>
      <c r="O35" s="45" t="s">
        <v>1</v>
      </c>
    </row>
    <row r="36" spans="1:15" ht="17.25" thickBot="1" x14ac:dyDescent="0.3">
      <c r="A36" s="49"/>
      <c r="B36" s="106" t="s">
        <v>163</v>
      </c>
      <c r="C36" s="107"/>
      <c r="D36" s="107"/>
      <c r="E36" s="107"/>
      <c r="F36" s="107"/>
      <c r="G36" s="107"/>
      <c r="H36" s="107"/>
      <c r="I36" s="107"/>
      <c r="J36" s="107"/>
      <c r="K36" s="107"/>
      <c r="L36" s="108"/>
      <c r="M36" s="113">
        <f>SUM(M16:N35)</f>
        <v>0</v>
      </c>
      <c r="N36" s="105"/>
      <c r="O36" s="45" t="s">
        <v>1</v>
      </c>
    </row>
    <row r="37" spans="1:15" ht="17.25" thickBot="1" x14ac:dyDescent="0.3">
      <c r="A37" s="50">
        <v>2</v>
      </c>
      <c r="B37" s="150" t="s">
        <v>53</v>
      </c>
      <c r="C37" s="109"/>
      <c r="D37" s="109"/>
      <c r="E37" s="109"/>
      <c r="F37" s="109"/>
      <c r="G37" s="151"/>
      <c r="H37" s="152"/>
      <c r="I37" s="152"/>
      <c r="J37" s="152"/>
      <c r="K37" s="152"/>
      <c r="L37" s="152"/>
      <c r="M37" s="152"/>
      <c r="N37" s="153"/>
      <c r="O37" s="45"/>
    </row>
    <row r="38" spans="1:15" ht="48.75" customHeight="1" x14ac:dyDescent="0.25">
      <c r="A38" s="55">
        <v>1</v>
      </c>
      <c r="B38" s="185" t="s">
        <v>186</v>
      </c>
      <c r="C38" s="185"/>
      <c r="D38" s="186"/>
      <c r="E38" s="63" t="s">
        <v>101</v>
      </c>
      <c r="F38" s="66">
        <v>7</v>
      </c>
      <c r="G38" s="80">
        <v>0</v>
      </c>
      <c r="H38" s="192"/>
      <c r="I38" s="154">
        <v>0</v>
      </c>
      <c r="J38" s="192"/>
      <c r="K38" s="154">
        <f>G38+I38</f>
        <v>0</v>
      </c>
      <c r="L38" s="155"/>
      <c r="M38" s="80">
        <f t="shared" ref="M38:M48" si="6">F38*K38</f>
        <v>0</v>
      </c>
      <c r="N38" s="81"/>
      <c r="O38" s="45" t="s">
        <v>1</v>
      </c>
    </row>
    <row r="39" spans="1:15" ht="31.5" customHeight="1" x14ac:dyDescent="0.25">
      <c r="A39" s="53">
        <v>2</v>
      </c>
      <c r="B39" s="83" t="s">
        <v>187</v>
      </c>
      <c r="C39" s="83"/>
      <c r="D39" s="84"/>
      <c r="E39" s="63" t="s">
        <v>101</v>
      </c>
      <c r="F39" s="66">
        <v>14</v>
      </c>
      <c r="G39" s="126">
        <v>0</v>
      </c>
      <c r="H39" s="133"/>
      <c r="I39" s="134">
        <v>0</v>
      </c>
      <c r="J39" s="133"/>
      <c r="K39" s="154">
        <f t="shared" ref="K39:K48" si="7">G39+I39</f>
        <v>0</v>
      </c>
      <c r="L39" s="155"/>
      <c r="M39" s="80">
        <f t="shared" si="6"/>
        <v>0</v>
      </c>
      <c r="N39" s="81"/>
      <c r="O39" s="45" t="s">
        <v>1</v>
      </c>
    </row>
    <row r="40" spans="1:15" ht="18.75" x14ac:dyDescent="0.25">
      <c r="A40" s="53">
        <v>3</v>
      </c>
      <c r="B40" s="83" t="s">
        <v>188</v>
      </c>
      <c r="C40" s="83"/>
      <c r="D40" s="84"/>
      <c r="E40" s="63" t="s">
        <v>101</v>
      </c>
      <c r="F40" s="66">
        <v>330</v>
      </c>
      <c r="G40" s="126">
        <v>0</v>
      </c>
      <c r="H40" s="133"/>
      <c r="I40" s="134">
        <v>0</v>
      </c>
      <c r="J40" s="133"/>
      <c r="K40" s="154">
        <f t="shared" si="7"/>
        <v>0</v>
      </c>
      <c r="L40" s="155"/>
      <c r="M40" s="80">
        <f t="shared" si="6"/>
        <v>0</v>
      </c>
      <c r="N40" s="81"/>
      <c r="O40" s="45" t="s">
        <v>1</v>
      </c>
    </row>
    <row r="41" spans="1:15" ht="18.75" x14ac:dyDescent="0.25">
      <c r="A41" s="53">
        <v>4</v>
      </c>
      <c r="B41" s="83" t="s">
        <v>62</v>
      </c>
      <c r="C41" s="83"/>
      <c r="D41" s="84"/>
      <c r="E41" s="63" t="s">
        <v>101</v>
      </c>
      <c r="F41" s="64">
        <v>140</v>
      </c>
      <c r="G41" s="126">
        <v>0</v>
      </c>
      <c r="H41" s="133"/>
      <c r="I41" s="134">
        <v>0</v>
      </c>
      <c r="J41" s="133"/>
      <c r="K41" s="154">
        <f t="shared" si="7"/>
        <v>0</v>
      </c>
      <c r="L41" s="155"/>
      <c r="M41" s="80">
        <f t="shared" si="6"/>
        <v>0</v>
      </c>
      <c r="N41" s="81"/>
      <c r="O41" s="45" t="s">
        <v>1</v>
      </c>
    </row>
    <row r="42" spans="1:15" ht="48" customHeight="1" x14ac:dyDescent="0.25">
      <c r="A42" s="53">
        <v>5</v>
      </c>
      <c r="B42" s="83" t="s">
        <v>189</v>
      </c>
      <c r="C42" s="83"/>
      <c r="D42" s="84"/>
      <c r="E42" s="63" t="s">
        <v>101</v>
      </c>
      <c r="F42" s="64">
        <v>344</v>
      </c>
      <c r="G42" s="126">
        <v>0</v>
      </c>
      <c r="H42" s="133"/>
      <c r="I42" s="134">
        <v>0</v>
      </c>
      <c r="J42" s="133"/>
      <c r="K42" s="154">
        <f t="shared" si="7"/>
        <v>0</v>
      </c>
      <c r="L42" s="155"/>
      <c r="M42" s="80">
        <f t="shared" si="6"/>
        <v>0</v>
      </c>
      <c r="N42" s="81"/>
      <c r="O42" s="45" t="s">
        <v>1</v>
      </c>
    </row>
    <row r="43" spans="1:15" ht="48.75" customHeight="1" x14ac:dyDescent="0.25">
      <c r="A43" s="53">
        <v>6</v>
      </c>
      <c r="B43" s="83" t="s">
        <v>190</v>
      </c>
      <c r="C43" s="83"/>
      <c r="D43" s="84"/>
      <c r="E43" s="63" t="s">
        <v>101</v>
      </c>
      <c r="F43" s="64">
        <v>344</v>
      </c>
      <c r="G43" s="126">
        <v>0</v>
      </c>
      <c r="H43" s="133"/>
      <c r="I43" s="134">
        <v>0</v>
      </c>
      <c r="J43" s="133"/>
      <c r="K43" s="154">
        <f t="shared" si="7"/>
        <v>0</v>
      </c>
      <c r="L43" s="155"/>
      <c r="M43" s="80">
        <f t="shared" si="6"/>
        <v>0</v>
      </c>
      <c r="N43" s="81"/>
      <c r="O43" s="45" t="s">
        <v>1</v>
      </c>
    </row>
    <row r="44" spans="1:15" ht="52.5" customHeight="1" x14ac:dyDescent="0.25">
      <c r="A44" s="54">
        <v>7</v>
      </c>
      <c r="B44" s="193" t="s">
        <v>191</v>
      </c>
      <c r="C44" s="193"/>
      <c r="D44" s="194"/>
      <c r="E44" s="63" t="s">
        <v>101</v>
      </c>
      <c r="F44" s="64">
        <v>344</v>
      </c>
      <c r="G44" s="130">
        <v>0</v>
      </c>
      <c r="H44" s="131"/>
      <c r="I44" s="132">
        <v>0</v>
      </c>
      <c r="J44" s="131"/>
      <c r="K44" s="196">
        <f t="shared" si="7"/>
        <v>0</v>
      </c>
      <c r="L44" s="197"/>
      <c r="M44" s="198">
        <f t="shared" si="6"/>
        <v>0</v>
      </c>
      <c r="N44" s="199"/>
      <c r="O44" s="45" t="s">
        <v>1</v>
      </c>
    </row>
    <row r="45" spans="1:15" ht="49.5" customHeight="1" x14ac:dyDescent="0.25">
      <c r="A45" s="53">
        <v>8</v>
      </c>
      <c r="B45" s="82" t="s">
        <v>192</v>
      </c>
      <c r="C45" s="83"/>
      <c r="D45" s="84"/>
      <c r="E45" s="63" t="s">
        <v>101</v>
      </c>
      <c r="F45" s="64">
        <v>140</v>
      </c>
      <c r="G45" s="126">
        <v>0</v>
      </c>
      <c r="H45" s="133"/>
      <c r="I45" s="134">
        <v>0</v>
      </c>
      <c r="J45" s="133"/>
      <c r="K45" s="134">
        <f t="shared" si="7"/>
        <v>0</v>
      </c>
      <c r="L45" s="195"/>
      <c r="M45" s="126">
        <f t="shared" si="6"/>
        <v>0</v>
      </c>
      <c r="N45" s="127"/>
      <c r="O45" s="45" t="s">
        <v>1</v>
      </c>
    </row>
    <row r="46" spans="1:15" ht="16.5" x14ac:dyDescent="0.25">
      <c r="A46" s="55">
        <v>9</v>
      </c>
      <c r="B46" s="83" t="s">
        <v>193</v>
      </c>
      <c r="C46" s="83"/>
      <c r="D46" s="84"/>
      <c r="E46" s="63" t="s">
        <v>19</v>
      </c>
      <c r="F46" s="64">
        <v>13</v>
      </c>
      <c r="G46" s="126">
        <v>0</v>
      </c>
      <c r="H46" s="133"/>
      <c r="I46" s="134">
        <v>0</v>
      </c>
      <c r="J46" s="133"/>
      <c r="K46" s="154">
        <f t="shared" si="7"/>
        <v>0</v>
      </c>
      <c r="L46" s="155"/>
      <c r="M46" s="80">
        <f t="shared" si="6"/>
        <v>0</v>
      </c>
      <c r="N46" s="81"/>
      <c r="O46" s="45" t="s">
        <v>1</v>
      </c>
    </row>
    <row r="47" spans="1:15" ht="49.5" customHeight="1" x14ac:dyDescent="0.25">
      <c r="A47" s="53">
        <v>10</v>
      </c>
      <c r="B47" s="83" t="s">
        <v>194</v>
      </c>
      <c r="C47" s="83"/>
      <c r="D47" s="84"/>
      <c r="E47" s="63" t="s">
        <v>19</v>
      </c>
      <c r="F47" s="64">
        <v>1</v>
      </c>
      <c r="G47" s="126">
        <v>0</v>
      </c>
      <c r="H47" s="133"/>
      <c r="I47" s="134">
        <v>0</v>
      </c>
      <c r="J47" s="133"/>
      <c r="K47" s="154">
        <f t="shared" si="7"/>
        <v>0</v>
      </c>
      <c r="L47" s="155"/>
      <c r="M47" s="80">
        <f t="shared" si="6"/>
        <v>0</v>
      </c>
      <c r="N47" s="81"/>
      <c r="O47" s="45" t="s">
        <v>1</v>
      </c>
    </row>
    <row r="48" spans="1:15" ht="17.25" thickBot="1" x14ac:dyDescent="0.3">
      <c r="A48" s="53">
        <v>11</v>
      </c>
      <c r="B48" s="83" t="s">
        <v>134</v>
      </c>
      <c r="C48" s="83"/>
      <c r="D48" s="84"/>
      <c r="E48" s="63" t="s">
        <v>21</v>
      </c>
      <c r="F48" s="66">
        <v>128</v>
      </c>
      <c r="G48" s="126">
        <v>0</v>
      </c>
      <c r="H48" s="133"/>
      <c r="I48" s="134">
        <v>0</v>
      </c>
      <c r="J48" s="133"/>
      <c r="K48" s="154">
        <f t="shared" si="7"/>
        <v>0</v>
      </c>
      <c r="L48" s="155"/>
      <c r="M48" s="80">
        <f t="shared" si="6"/>
        <v>0</v>
      </c>
      <c r="N48" s="81"/>
      <c r="O48" s="45" t="s">
        <v>1</v>
      </c>
    </row>
    <row r="49" spans="1:15" ht="17.25" thickBot="1" x14ac:dyDescent="0.3">
      <c r="A49" s="51"/>
      <c r="B49" s="106" t="s">
        <v>87</v>
      </c>
      <c r="C49" s="107"/>
      <c r="D49" s="107"/>
      <c r="E49" s="107"/>
      <c r="F49" s="107"/>
      <c r="G49" s="107"/>
      <c r="H49" s="107"/>
      <c r="I49" s="107"/>
      <c r="J49" s="107"/>
      <c r="K49" s="107"/>
      <c r="L49" s="108"/>
      <c r="M49" s="113">
        <f>SUM(M38:N48)</f>
        <v>0</v>
      </c>
      <c r="N49" s="105"/>
      <c r="O49" s="45" t="s">
        <v>1</v>
      </c>
    </row>
    <row r="50" spans="1:15" ht="17.25" thickBot="1" x14ac:dyDescent="0.3">
      <c r="A50" s="61">
        <v>3</v>
      </c>
      <c r="B50" s="91" t="s">
        <v>88</v>
      </c>
      <c r="C50" s="92"/>
      <c r="D50" s="92"/>
      <c r="E50" s="92"/>
      <c r="F50" s="92"/>
      <c r="G50" s="93"/>
      <c r="H50" s="94"/>
      <c r="I50" s="94"/>
      <c r="J50" s="94"/>
      <c r="K50" s="94"/>
      <c r="L50" s="94"/>
      <c r="M50" s="94"/>
      <c r="N50" s="95"/>
      <c r="O50" s="45"/>
    </row>
    <row r="51" spans="1:15" ht="48" customHeight="1" thickBot="1" x14ac:dyDescent="0.3">
      <c r="A51" s="62">
        <v>1</v>
      </c>
      <c r="B51" s="96" t="s">
        <v>195</v>
      </c>
      <c r="C51" s="97"/>
      <c r="D51" s="97"/>
      <c r="E51" s="63" t="s">
        <v>19</v>
      </c>
      <c r="F51" s="60">
        <v>2</v>
      </c>
      <c r="G51" s="87">
        <v>0</v>
      </c>
      <c r="H51" s="88"/>
      <c r="I51" s="89">
        <v>0</v>
      </c>
      <c r="J51" s="88"/>
      <c r="K51" s="89">
        <f>G51+I51</f>
        <v>0</v>
      </c>
      <c r="L51" s="90"/>
      <c r="M51" s="87">
        <f>F51*K51</f>
        <v>0</v>
      </c>
      <c r="N51" s="90"/>
      <c r="O51" s="45" t="s">
        <v>1</v>
      </c>
    </row>
    <row r="52" spans="1:15" ht="17.25" thickBot="1" x14ac:dyDescent="0.3">
      <c r="A52" s="51"/>
      <c r="B52" s="106" t="s">
        <v>96</v>
      </c>
      <c r="C52" s="107"/>
      <c r="D52" s="107"/>
      <c r="E52" s="107"/>
      <c r="F52" s="107"/>
      <c r="G52" s="107"/>
      <c r="H52" s="107"/>
      <c r="I52" s="107"/>
      <c r="J52" s="107"/>
      <c r="K52" s="107"/>
      <c r="L52" s="108"/>
      <c r="M52" s="104">
        <f>SUM(M51)</f>
        <v>0</v>
      </c>
      <c r="N52" s="105"/>
      <c r="O52" s="45" t="s">
        <v>1</v>
      </c>
    </row>
    <row r="53" spans="1:15" ht="17.25" thickBot="1" x14ac:dyDescent="0.3">
      <c r="A53" s="56">
        <v>3</v>
      </c>
      <c r="B53" s="114" t="s">
        <v>23</v>
      </c>
      <c r="C53" s="115"/>
      <c r="D53" s="115"/>
      <c r="E53" s="115"/>
      <c r="F53" s="115"/>
      <c r="G53" s="156"/>
      <c r="H53" s="157"/>
      <c r="I53" s="157"/>
      <c r="J53" s="157"/>
      <c r="K53" s="157"/>
      <c r="L53" s="157"/>
      <c r="M53" s="157"/>
      <c r="N53" s="158"/>
      <c r="O53" s="45"/>
    </row>
    <row r="54" spans="1:15" ht="17.25" thickBot="1" x14ac:dyDescent="0.3">
      <c r="A54" s="57">
        <v>1</v>
      </c>
      <c r="B54" s="116" t="s">
        <v>22</v>
      </c>
      <c r="C54" s="116"/>
      <c r="D54" s="116"/>
      <c r="E54" s="58" t="s">
        <v>97</v>
      </c>
      <c r="F54" s="67">
        <v>800</v>
      </c>
      <c r="G54" s="202">
        <v>0</v>
      </c>
      <c r="H54" s="203"/>
      <c r="I54" s="204">
        <v>0</v>
      </c>
      <c r="J54" s="203"/>
      <c r="K54" s="204">
        <f>G54+I54</f>
        <v>0</v>
      </c>
      <c r="L54" s="205"/>
      <c r="M54" s="202">
        <f>F54*K54</f>
        <v>0</v>
      </c>
      <c r="N54" s="205"/>
      <c r="O54" s="45" t="s">
        <v>1</v>
      </c>
    </row>
    <row r="55" spans="1:15" ht="17.25" thickBot="1" x14ac:dyDescent="0.3">
      <c r="A55" s="59"/>
      <c r="B55" s="106" t="s">
        <v>98</v>
      </c>
      <c r="C55" s="107"/>
      <c r="D55" s="107"/>
      <c r="E55" s="107"/>
      <c r="F55" s="107"/>
      <c r="G55" s="107"/>
      <c r="H55" s="107"/>
      <c r="I55" s="107"/>
      <c r="J55" s="107"/>
      <c r="K55" s="107"/>
      <c r="L55" s="108"/>
      <c r="M55" s="113">
        <f>SUM(M54)</f>
        <v>0</v>
      </c>
      <c r="N55" s="105"/>
      <c r="O55" s="45" t="s">
        <v>1</v>
      </c>
    </row>
    <row r="56" spans="1:15" ht="17.25" thickBot="1" x14ac:dyDescent="0.3">
      <c r="A56" s="37"/>
      <c r="B56" s="220" t="s">
        <v>166</v>
      </c>
      <c r="C56" s="221"/>
      <c r="D56" s="221"/>
      <c r="E56" s="221"/>
      <c r="F56" s="221"/>
      <c r="G56" s="221"/>
      <c r="H56" s="221"/>
      <c r="I56" s="221"/>
      <c r="J56" s="221"/>
      <c r="K56" s="221"/>
      <c r="L56" s="222"/>
      <c r="M56" s="223">
        <f>M36+M49+M52+M55</f>
        <v>0</v>
      </c>
      <c r="N56" s="224"/>
      <c r="O56" s="45" t="s">
        <v>1</v>
      </c>
    </row>
    <row r="57" spans="1:15" ht="17.25" thickBot="1" x14ac:dyDescent="0.3">
      <c r="A57" s="37"/>
      <c r="B57" s="220" t="s">
        <v>160</v>
      </c>
      <c r="C57" s="221"/>
      <c r="D57" s="221"/>
      <c r="E57" s="221"/>
      <c r="F57" s="221"/>
      <c r="G57" s="221"/>
      <c r="H57" s="221"/>
      <c r="I57" s="221"/>
      <c r="J57" s="221"/>
      <c r="K57" s="221"/>
      <c r="L57" s="222"/>
      <c r="M57" s="223">
        <f>M56/100*20</f>
        <v>0</v>
      </c>
      <c r="N57" s="224"/>
      <c r="O57" s="45" t="s">
        <v>1</v>
      </c>
    </row>
    <row r="58" spans="1:15" ht="17.25" thickBot="1" x14ac:dyDescent="0.3">
      <c r="A58" s="37"/>
      <c r="B58" s="220" t="s">
        <v>167</v>
      </c>
      <c r="C58" s="221"/>
      <c r="D58" s="221"/>
      <c r="E58" s="221"/>
      <c r="F58" s="221"/>
      <c r="G58" s="221"/>
      <c r="H58" s="221"/>
      <c r="I58" s="221"/>
      <c r="J58" s="221"/>
      <c r="K58" s="221"/>
      <c r="L58" s="222"/>
      <c r="M58" s="223">
        <f>M56+M57</f>
        <v>0</v>
      </c>
      <c r="N58" s="224"/>
      <c r="O58" s="45" t="s">
        <v>1</v>
      </c>
    </row>
    <row r="59" spans="1:15" x14ac:dyDescent="0.25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</row>
    <row r="60" spans="1:15" x14ac:dyDescent="0.25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</row>
    <row r="61" spans="1:15" x14ac:dyDescent="0.25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</row>
    <row r="62" spans="1:15" x14ac:dyDescent="0.25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</row>
    <row r="63" spans="1:15" ht="16.5" x14ac:dyDescent="0.25">
      <c r="A63" s="46"/>
      <c r="B63" s="46"/>
      <c r="C63" s="46"/>
      <c r="D63" s="46"/>
      <c r="E63" s="68"/>
      <c r="F63" s="68"/>
      <c r="G63" s="68"/>
      <c r="H63" s="69" t="s">
        <v>164</v>
      </c>
      <c r="I63" s="70"/>
      <c r="J63" s="71"/>
      <c r="K63" s="70" t="s">
        <v>21</v>
      </c>
      <c r="L63" s="71" t="s">
        <v>165</v>
      </c>
      <c r="M63" s="46"/>
      <c r="N63" s="46"/>
      <c r="O63" s="45" t="s">
        <v>1</v>
      </c>
    </row>
  </sheetData>
  <mergeCells count="218">
    <mergeCell ref="B54:D54"/>
    <mergeCell ref="G54:H54"/>
    <mergeCell ref="I54:J54"/>
    <mergeCell ref="K54:L54"/>
    <mergeCell ref="M54:N54"/>
    <mergeCell ref="B35:D35"/>
    <mergeCell ref="G35:H35"/>
    <mergeCell ref="I35:J35"/>
    <mergeCell ref="K35:L35"/>
    <mergeCell ref="M35:N35"/>
    <mergeCell ref="F13:F14"/>
    <mergeCell ref="G13:L13"/>
    <mergeCell ref="M13:N14"/>
    <mergeCell ref="G14:H14"/>
    <mergeCell ref="I14:J14"/>
    <mergeCell ref="K14:L14"/>
    <mergeCell ref="I32:J32"/>
    <mergeCell ref="K32:L32"/>
    <mergeCell ref="M32:N32"/>
    <mergeCell ref="B29:D29"/>
    <mergeCell ref="G29:H29"/>
    <mergeCell ref="I29:J29"/>
    <mergeCell ref="K29:L29"/>
    <mergeCell ref="M29:N29"/>
    <mergeCell ref="B30:D30"/>
    <mergeCell ref="G30:H30"/>
    <mergeCell ref="I30:J30"/>
    <mergeCell ref="K30:L30"/>
    <mergeCell ref="M30:N30"/>
    <mergeCell ref="A1:F1"/>
    <mergeCell ref="G1:N1"/>
    <mergeCell ref="A2:F2"/>
    <mergeCell ref="G2:N2"/>
    <mergeCell ref="A3:F3"/>
    <mergeCell ref="G3:N3"/>
    <mergeCell ref="A7:F7"/>
    <mergeCell ref="G7:N7"/>
    <mergeCell ref="A8:F8"/>
    <mergeCell ref="G8:N8"/>
    <mergeCell ref="A4:F4"/>
    <mergeCell ref="G4:N4"/>
    <mergeCell ref="A5:F5"/>
    <mergeCell ref="G5:N5"/>
    <mergeCell ref="A6:F6"/>
    <mergeCell ref="G6:N6"/>
    <mergeCell ref="B34:D34"/>
    <mergeCell ref="G34:H34"/>
    <mergeCell ref="I34:J34"/>
    <mergeCell ref="K34:L34"/>
    <mergeCell ref="M34:N34"/>
    <mergeCell ref="G9:N9"/>
    <mergeCell ref="A12:N12"/>
    <mergeCell ref="A13:A14"/>
    <mergeCell ref="B13:D14"/>
    <mergeCell ref="E13:E14"/>
    <mergeCell ref="A11:N11"/>
    <mergeCell ref="B31:D31"/>
    <mergeCell ref="G31:H31"/>
    <mergeCell ref="I31:J31"/>
    <mergeCell ref="K31:L31"/>
    <mergeCell ref="M31:N31"/>
    <mergeCell ref="B32:D32"/>
    <mergeCell ref="G32:H32"/>
    <mergeCell ref="I21:J21"/>
    <mergeCell ref="K21:L21"/>
    <mergeCell ref="M21:N21"/>
    <mergeCell ref="G25:H25"/>
    <mergeCell ref="I25:J25"/>
    <mergeCell ref="K25:L25"/>
    <mergeCell ref="M25:N25"/>
    <mergeCell ref="A9:F9"/>
    <mergeCell ref="B33:D33"/>
    <mergeCell ref="G33:H33"/>
    <mergeCell ref="I33:J33"/>
    <mergeCell ref="K33:L33"/>
    <mergeCell ref="M33:N33"/>
    <mergeCell ref="B19:D19"/>
    <mergeCell ref="G19:H19"/>
    <mergeCell ref="I19:J19"/>
    <mergeCell ref="K19:L19"/>
    <mergeCell ref="M19:N19"/>
    <mergeCell ref="B20:D20"/>
    <mergeCell ref="G20:H20"/>
    <mergeCell ref="I20:J20"/>
    <mergeCell ref="K20:L20"/>
    <mergeCell ref="M20:N20"/>
    <mergeCell ref="G17:H17"/>
    <mergeCell ref="I17:J17"/>
    <mergeCell ref="K17:L17"/>
    <mergeCell ref="M17:N17"/>
    <mergeCell ref="B18:D18"/>
    <mergeCell ref="G18:H18"/>
    <mergeCell ref="I18:J18"/>
    <mergeCell ref="K18:L18"/>
    <mergeCell ref="M18:N18"/>
    <mergeCell ref="B15:F15"/>
    <mergeCell ref="G15:N15"/>
    <mergeCell ref="B16:D16"/>
    <mergeCell ref="G16:H16"/>
    <mergeCell ref="I16:J16"/>
    <mergeCell ref="K16:L16"/>
    <mergeCell ref="M16:N16"/>
    <mergeCell ref="B39:D39"/>
    <mergeCell ref="G39:H39"/>
    <mergeCell ref="I39:J39"/>
    <mergeCell ref="K39:L39"/>
    <mergeCell ref="M39:N39"/>
    <mergeCell ref="M27:N27"/>
    <mergeCell ref="M28:N28"/>
    <mergeCell ref="B36:L36"/>
    <mergeCell ref="M36:N36"/>
    <mergeCell ref="B37:F37"/>
    <mergeCell ref="G37:N37"/>
    <mergeCell ref="B38:D38"/>
    <mergeCell ref="G38:H38"/>
    <mergeCell ref="I38:J38"/>
    <mergeCell ref="K38:L38"/>
    <mergeCell ref="M38:N38"/>
    <mergeCell ref="B17:D17"/>
    <mergeCell ref="B40:D40"/>
    <mergeCell ref="G40:H40"/>
    <mergeCell ref="I40:J40"/>
    <mergeCell ref="K40:L40"/>
    <mergeCell ref="M40:N40"/>
    <mergeCell ref="B41:D41"/>
    <mergeCell ref="G41:H41"/>
    <mergeCell ref="I41:J41"/>
    <mergeCell ref="K41:L41"/>
    <mergeCell ref="M41:N41"/>
    <mergeCell ref="B42:D42"/>
    <mergeCell ref="G42:H42"/>
    <mergeCell ref="I42:J42"/>
    <mergeCell ref="K42:L42"/>
    <mergeCell ref="M42:N42"/>
    <mergeCell ref="B43:D43"/>
    <mergeCell ref="G43:H43"/>
    <mergeCell ref="I43:J43"/>
    <mergeCell ref="K43:L43"/>
    <mergeCell ref="M43:N43"/>
    <mergeCell ref="B44:D44"/>
    <mergeCell ref="G44:H44"/>
    <mergeCell ref="I44:J44"/>
    <mergeCell ref="K44:L44"/>
    <mergeCell ref="M44:N44"/>
    <mergeCell ref="B45:D45"/>
    <mergeCell ref="G45:H45"/>
    <mergeCell ref="I45:J45"/>
    <mergeCell ref="K45:L45"/>
    <mergeCell ref="M45:N45"/>
    <mergeCell ref="B46:D46"/>
    <mergeCell ref="G46:H46"/>
    <mergeCell ref="I46:J46"/>
    <mergeCell ref="K46:L46"/>
    <mergeCell ref="M46:N46"/>
    <mergeCell ref="B47:D47"/>
    <mergeCell ref="G47:H47"/>
    <mergeCell ref="I47:J47"/>
    <mergeCell ref="K47:L47"/>
    <mergeCell ref="M47:N47"/>
    <mergeCell ref="B48:D48"/>
    <mergeCell ref="G48:H48"/>
    <mergeCell ref="I48:J48"/>
    <mergeCell ref="K48:L48"/>
    <mergeCell ref="M48:N48"/>
    <mergeCell ref="B56:L56"/>
    <mergeCell ref="M56:N56"/>
    <mergeCell ref="B57:L57"/>
    <mergeCell ref="M57:N57"/>
    <mergeCell ref="B55:L55"/>
    <mergeCell ref="M55:N55"/>
    <mergeCell ref="B49:L49"/>
    <mergeCell ref="M49:N49"/>
    <mergeCell ref="B50:F50"/>
    <mergeCell ref="G50:N50"/>
    <mergeCell ref="B51:D51"/>
    <mergeCell ref="G51:H51"/>
    <mergeCell ref="I51:J51"/>
    <mergeCell ref="K51:L51"/>
    <mergeCell ref="M51:N51"/>
    <mergeCell ref="B52:L52"/>
    <mergeCell ref="M52:N52"/>
    <mergeCell ref="B53:F53"/>
    <mergeCell ref="G53:N53"/>
    <mergeCell ref="B58:L58"/>
    <mergeCell ref="M58:N58"/>
    <mergeCell ref="B22:D22"/>
    <mergeCell ref="B23:D23"/>
    <mergeCell ref="B24:D24"/>
    <mergeCell ref="G22:H22"/>
    <mergeCell ref="G23:H23"/>
    <mergeCell ref="G24:H24"/>
    <mergeCell ref="I22:J22"/>
    <mergeCell ref="I23:J23"/>
    <mergeCell ref="I24:J24"/>
    <mergeCell ref="K22:L22"/>
    <mergeCell ref="K23:L23"/>
    <mergeCell ref="K24:L24"/>
    <mergeCell ref="M22:N22"/>
    <mergeCell ref="M23:N23"/>
    <mergeCell ref="M24:N24"/>
    <mergeCell ref="I26:J26"/>
    <mergeCell ref="I27:J27"/>
    <mergeCell ref="I28:J28"/>
    <mergeCell ref="K26:L26"/>
    <mergeCell ref="K27:L27"/>
    <mergeCell ref="K28:L28"/>
    <mergeCell ref="M26:N26"/>
    <mergeCell ref="A21:A24"/>
    <mergeCell ref="B21:F21"/>
    <mergeCell ref="A25:A28"/>
    <mergeCell ref="B26:D26"/>
    <mergeCell ref="B27:D27"/>
    <mergeCell ref="B28:D28"/>
    <mergeCell ref="G26:H26"/>
    <mergeCell ref="G27:H27"/>
    <mergeCell ref="G28:H28"/>
    <mergeCell ref="B25:F25"/>
    <mergeCell ref="G21:H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7B439-328E-495F-BD51-03E8AACDD31B}">
  <dimension ref="A1:O94"/>
  <sheetViews>
    <sheetView tabSelected="1" zoomScale="85" zoomScaleNormal="85" workbookViewId="0">
      <selection activeCell="A12" sqref="A12:N12"/>
    </sheetView>
  </sheetViews>
  <sheetFormatPr defaultRowHeight="15" x14ac:dyDescent="0.25"/>
  <cols>
    <col min="1" max="1" width="5.28515625" customWidth="1"/>
    <col min="4" max="4" width="37.85546875" customWidth="1"/>
    <col min="5" max="5" width="8.140625" customWidth="1"/>
    <col min="6" max="6" width="8.85546875" customWidth="1"/>
    <col min="7" max="7" width="8" customWidth="1"/>
    <col min="8" max="8" width="6.85546875" customWidth="1"/>
    <col min="9" max="9" width="8.140625" customWidth="1"/>
    <col min="10" max="10" width="5.5703125" customWidth="1"/>
    <col min="12" max="12" width="8.28515625" customWidth="1"/>
  </cols>
  <sheetData>
    <row r="1" spans="1:15" ht="18.75" x14ac:dyDescent="0.3">
      <c r="A1" s="159" t="s">
        <v>0</v>
      </c>
      <c r="B1" s="159"/>
      <c r="C1" s="159"/>
      <c r="D1" s="159"/>
      <c r="E1" s="159"/>
      <c r="F1" s="159"/>
      <c r="G1" s="160"/>
      <c r="H1" s="160"/>
      <c r="I1" s="160"/>
      <c r="J1" s="160"/>
      <c r="K1" s="160"/>
      <c r="L1" s="160"/>
      <c r="M1" s="160"/>
      <c r="N1" s="160"/>
      <c r="O1" s="45" t="s">
        <v>1</v>
      </c>
    </row>
    <row r="2" spans="1:15" ht="18.75" x14ac:dyDescent="0.3">
      <c r="A2" s="159" t="s">
        <v>2</v>
      </c>
      <c r="B2" s="159"/>
      <c r="C2" s="159"/>
      <c r="D2" s="159"/>
      <c r="E2" s="159"/>
      <c r="F2" s="159"/>
      <c r="G2" s="160"/>
      <c r="H2" s="160"/>
      <c r="I2" s="160"/>
      <c r="J2" s="160"/>
      <c r="K2" s="160"/>
      <c r="L2" s="160"/>
      <c r="M2" s="160"/>
      <c r="N2" s="160"/>
      <c r="O2" s="45" t="s">
        <v>1</v>
      </c>
    </row>
    <row r="3" spans="1:15" ht="18.75" x14ac:dyDescent="0.3">
      <c r="A3" s="159" t="s">
        <v>3</v>
      </c>
      <c r="B3" s="159"/>
      <c r="C3" s="159"/>
      <c r="D3" s="159"/>
      <c r="E3" s="159"/>
      <c r="F3" s="159"/>
      <c r="G3" s="160"/>
      <c r="H3" s="160"/>
      <c r="I3" s="160"/>
      <c r="J3" s="160"/>
      <c r="K3" s="160"/>
      <c r="L3" s="160"/>
      <c r="M3" s="160"/>
      <c r="N3" s="160"/>
      <c r="O3" s="45" t="s">
        <v>1</v>
      </c>
    </row>
    <row r="4" spans="1:15" ht="18.75" x14ac:dyDescent="0.3">
      <c r="A4" s="159" t="s">
        <v>4</v>
      </c>
      <c r="B4" s="159"/>
      <c r="C4" s="159"/>
      <c r="D4" s="159"/>
      <c r="E4" s="159"/>
      <c r="F4" s="159"/>
      <c r="G4" s="160"/>
      <c r="H4" s="160"/>
      <c r="I4" s="160"/>
      <c r="J4" s="160"/>
      <c r="K4" s="160"/>
      <c r="L4" s="160"/>
      <c r="M4" s="160"/>
      <c r="N4" s="160"/>
      <c r="O4" s="45" t="s">
        <v>1</v>
      </c>
    </row>
    <row r="5" spans="1:15" ht="18.75" x14ac:dyDescent="0.3">
      <c r="A5" s="159" t="s">
        <v>5</v>
      </c>
      <c r="B5" s="159"/>
      <c r="C5" s="159"/>
      <c r="D5" s="159"/>
      <c r="E5" s="159"/>
      <c r="F5" s="159"/>
      <c r="G5" s="160"/>
      <c r="H5" s="160"/>
      <c r="I5" s="160"/>
      <c r="J5" s="160"/>
      <c r="K5" s="160"/>
      <c r="L5" s="160"/>
      <c r="M5" s="160"/>
      <c r="N5" s="160"/>
      <c r="O5" s="45" t="s">
        <v>1</v>
      </c>
    </row>
    <row r="6" spans="1:15" ht="18.75" x14ac:dyDescent="0.3">
      <c r="A6" s="159" t="s">
        <v>6</v>
      </c>
      <c r="B6" s="159"/>
      <c r="C6" s="159"/>
      <c r="D6" s="159"/>
      <c r="E6" s="159"/>
      <c r="F6" s="159"/>
      <c r="G6" s="160"/>
      <c r="H6" s="160"/>
      <c r="I6" s="160"/>
      <c r="J6" s="160"/>
      <c r="K6" s="160"/>
      <c r="L6" s="160"/>
      <c r="M6" s="160"/>
      <c r="N6" s="160"/>
      <c r="O6" s="45" t="s">
        <v>1</v>
      </c>
    </row>
    <row r="7" spans="1:15" ht="18.75" x14ac:dyDescent="0.3">
      <c r="A7" s="159" t="s">
        <v>7</v>
      </c>
      <c r="B7" s="159"/>
      <c r="C7" s="159"/>
      <c r="D7" s="159"/>
      <c r="E7" s="159"/>
      <c r="F7" s="159"/>
      <c r="G7" s="160"/>
      <c r="H7" s="160"/>
      <c r="I7" s="160"/>
      <c r="J7" s="160"/>
      <c r="K7" s="160"/>
      <c r="L7" s="160"/>
      <c r="M7" s="160"/>
      <c r="N7" s="160"/>
      <c r="O7" s="45" t="s">
        <v>1</v>
      </c>
    </row>
    <row r="8" spans="1:15" ht="18.75" x14ac:dyDescent="0.25">
      <c r="A8" s="159" t="s">
        <v>8</v>
      </c>
      <c r="B8" s="159"/>
      <c r="C8" s="159"/>
      <c r="D8" s="159"/>
      <c r="E8" s="159"/>
      <c r="F8" s="159"/>
      <c r="G8" s="232"/>
      <c r="H8" s="232"/>
      <c r="I8" s="232"/>
      <c r="J8" s="232"/>
      <c r="K8" s="232"/>
      <c r="L8" s="232"/>
      <c r="M8" s="232"/>
      <c r="N8" s="232"/>
      <c r="O8" s="45" t="s">
        <v>1</v>
      </c>
    </row>
    <row r="9" spans="1:15" ht="18.75" x14ac:dyDescent="0.3">
      <c r="A9" s="159" t="s">
        <v>9</v>
      </c>
      <c r="B9" s="159"/>
      <c r="C9" s="159"/>
      <c r="D9" s="159"/>
      <c r="E9" s="159"/>
      <c r="F9" s="159"/>
      <c r="G9" s="160"/>
      <c r="H9" s="160"/>
      <c r="I9" s="160"/>
      <c r="J9" s="160"/>
      <c r="K9" s="160"/>
      <c r="L9" s="160"/>
      <c r="M9" s="160"/>
      <c r="N9" s="160"/>
      <c r="O9" s="45" t="s">
        <v>1</v>
      </c>
    </row>
    <row r="10" spans="1:15" ht="19.5" thickBot="1" x14ac:dyDescent="0.35">
      <c r="A10" s="43"/>
      <c r="B10" s="43"/>
      <c r="C10" s="43"/>
      <c r="D10" s="43"/>
      <c r="E10" s="43"/>
      <c r="F10" s="43"/>
      <c r="G10" s="44"/>
      <c r="H10" s="44"/>
      <c r="I10" s="44"/>
      <c r="J10" s="44"/>
      <c r="K10" s="44"/>
      <c r="L10" s="44"/>
      <c r="M10" s="44"/>
      <c r="N10" s="44"/>
      <c r="O10" s="45"/>
    </row>
    <row r="11" spans="1:15" ht="18.75" x14ac:dyDescent="0.25">
      <c r="A11" s="173" t="s">
        <v>110</v>
      </c>
      <c r="B11" s="174"/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5"/>
      <c r="O11" s="45"/>
    </row>
    <row r="12" spans="1:15" ht="19.5" thickBot="1" x14ac:dyDescent="0.3">
      <c r="A12" s="162" t="s">
        <v>196</v>
      </c>
      <c r="B12" s="163"/>
      <c r="C12" s="163"/>
      <c r="D12" s="163"/>
      <c r="E12" s="163"/>
      <c r="F12" s="163"/>
      <c r="G12" s="163"/>
      <c r="H12" s="163"/>
      <c r="I12" s="163"/>
      <c r="J12" s="163"/>
      <c r="K12" s="163"/>
      <c r="L12" s="163"/>
      <c r="M12" s="163"/>
      <c r="N12" s="164"/>
      <c r="O12" s="47"/>
    </row>
    <row r="13" spans="1:15" ht="15.75" x14ac:dyDescent="0.25">
      <c r="A13" s="165" t="s">
        <v>10</v>
      </c>
      <c r="B13" s="167" t="s">
        <v>11</v>
      </c>
      <c r="C13" s="167"/>
      <c r="D13" s="168"/>
      <c r="E13" s="171" t="s">
        <v>12</v>
      </c>
      <c r="F13" s="176" t="s">
        <v>13</v>
      </c>
      <c r="G13" s="178" t="s">
        <v>14</v>
      </c>
      <c r="H13" s="179"/>
      <c r="I13" s="179"/>
      <c r="J13" s="179"/>
      <c r="K13" s="179"/>
      <c r="L13" s="180"/>
      <c r="M13" s="181" t="s">
        <v>15</v>
      </c>
      <c r="N13" s="182"/>
      <c r="O13" s="42"/>
    </row>
    <row r="14" spans="1:15" ht="39.75" customHeight="1" thickBot="1" x14ac:dyDescent="0.3">
      <c r="A14" s="166"/>
      <c r="B14" s="169"/>
      <c r="C14" s="169"/>
      <c r="D14" s="170"/>
      <c r="E14" s="172"/>
      <c r="F14" s="177"/>
      <c r="G14" s="138" t="s">
        <v>16</v>
      </c>
      <c r="H14" s="139"/>
      <c r="I14" s="140" t="s">
        <v>17</v>
      </c>
      <c r="J14" s="139"/>
      <c r="K14" s="140" t="s">
        <v>18</v>
      </c>
      <c r="L14" s="141"/>
      <c r="M14" s="183"/>
      <c r="N14" s="184"/>
      <c r="O14" s="42"/>
    </row>
    <row r="15" spans="1:15" ht="16.5" thickBot="1" x14ac:dyDescent="0.3">
      <c r="A15" s="189" t="s">
        <v>197</v>
      </c>
      <c r="B15" s="190"/>
      <c r="C15" s="190"/>
      <c r="D15" s="190"/>
      <c r="E15" s="190"/>
      <c r="F15" s="190"/>
      <c r="G15" s="190"/>
      <c r="H15" s="190"/>
      <c r="I15" s="190"/>
      <c r="J15" s="190"/>
      <c r="K15" s="190"/>
      <c r="L15" s="190"/>
      <c r="M15" s="190"/>
      <c r="N15" s="191"/>
    </row>
    <row r="16" spans="1:15" ht="16.5" thickBot="1" x14ac:dyDescent="0.3">
      <c r="A16" s="48">
        <v>1</v>
      </c>
      <c r="B16" s="109" t="s">
        <v>198</v>
      </c>
      <c r="C16" s="109"/>
      <c r="D16" s="109"/>
      <c r="E16" s="109"/>
      <c r="F16" s="109"/>
      <c r="G16" s="110"/>
      <c r="H16" s="111"/>
      <c r="I16" s="111"/>
      <c r="J16" s="111"/>
      <c r="K16" s="111"/>
      <c r="L16" s="111"/>
      <c r="M16" s="111"/>
      <c r="N16" s="112"/>
    </row>
    <row r="17" spans="1:15" ht="51" customHeight="1" thickBot="1" x14ac:dyDescent="0.3">
      <c r="A17" s="52">
        <v>1</v>
      </c>
      <c r="B17" s="185" t="s">
        <v>200</v>
      </c>
      <c r="C17" s="185"/>
      <c r="D17" s="186"/>
      <c r="E17" s="63" t="s">
        <v>20</v>
      </c>
      <c r="F17" s="65">
        <v>1</v>
      </c>
      <c r="G17" s="147">
        <v>0</v>
      </c>
      <c r="H17" s="136"/>
      <c r="I17" s="136">
        <v>0</v>
      </c>
      <c r="J17" s="136"/>
      <c r="K17" s="187">
        <f>G17+I17</f>
        <v>0</v>
      </c>
      <c r="L17" s="188"/>
      <c r="M17" s="80">
        <f t="shared" ref="M17" si="0">F17*K17</f>
        <v>0</v>
      </c>
      <c r="N17" s="81"/>
      <c r="O17" s="45" t="s">
        <v>1</v>
      </c>
    </row>
    <row r="18" spans="1:15" ht="17.25" thickBot="1" x14ac:dyDescent="0.3">
      <c r="A18" s="49"/>
      <c r="B18" s="106" t="s">
        <v>199</v>
      </c>
      <c r="C18" s="107"/>
      <c r="D18" s="107"/>
      <c r="E18" s="107"/>
      <c r="F18" s="107"/>
      <c r="G18" s="107"/>
      <c r="H18" s="107"/>
      <c r="I18" s="107"/>
      <c r="J18" s="107"/>
      <c r="K18" s="107"/>
      <c r="L18" s="108"/>
      <c r="M18" s="113">
        <f>SUM(M17)</f>
        <v>0</v>
      </c>
      <c r="N18" s="105"/>
      <c r="O18" s="45" t="s">
        <v>1</v>
      </c>
    </row>
    <row r="19" spans="1:15" ht="16.5" thickBot="1" x14ac:dyDescent="0.3">
      <c r="A19" s="48">
        <v>2</v>
      </c>
      <c r="B19" s="109" t="s">
        <v>162</v>
      </c>
      <c r="C19" s="109"/>
      <c r="D19" s="109"/>
      <c r="E19" s="109"/>
      <c r="F19" s="109"/>
      <c r="G19" s="110"/>
      <c r="H19" s="111"/>
      <c r="I19" s="111"/>
      <c r="J19" s="111"/>
      <c r="K19" s="111"/>
      <c r="L19" s="111"/>
      <c r="M19" s="111"/>
      <c r="N19" s="112"/>
    </row>
    <row r="20" spans="1:15" ht="31.5" customHeight="1" x14ac:dyDescent="0.25">
      <c r="A20" s="52">
        <v>1</v>
      </c>
      <c r="B20" s="185" t="s">
        <v>201</v>
      </c>
      <c r="C20" s="185"/>
      <c r="D20" s="186"/>
      <c r="E20" s="63" t="s">
        <v>21</v>
      </c>
      <c r="F20" s="65">
        <v>7</v>
      </c>
      <c r="G20" s="147">
        <v>0</v>
      </c>
      <c r="H20" s="136"/>
      <c r="I20" s="136">
        <v>0</v>
      </c>
      <c r="J20" s="136"/>
      <c r="K20" s="187">
        <f>G20+I20</f>
        <v>0</v>
      </c>
      <c r="L20" s="188"/>
      <c r="M20" s="80">
        <f t="shared" ref="M20:M24" si="1">F20*K20</f>
        <v>0</v>
      </c>
      <c r="N20" s="81"/>
      <c r="O20" s="45" t="s">
        <v>1</v>
      </c>
    </row>
    <row r="21" spans="1:15" ht="31.5" customHeight="1" x14ac:dyDescent="0.25">
      <c r="A21" s="53">
        <v>2</v>
      </c>
      <c r="B21" s="83" t="s">
        <v>202</v>
      </c>
      <c r="C21" s="83"/>
      <c r="D21" s="84"/>
      <c r="E21" s="63" t="s">
        <v>21</v>
      </c>
      <c r="F21" s="66">
        <v>11</v>
      </c>
      <c r="G21" s="135">
        <v>0</v>
      </c>
      <c r="H21" s="85"/>
      <c r="I21" s="85">
        <v>0</v>
      </c>
      <c r="J21" s="85"/>
      <c r="K21" s="85">
        <f t="shared" ref="K21:K24" si="2">G21+I21</f>
        <v>0</v>
      </c>
      <c r="L21" s="86"/>
      <c r="M21" s="80">
        <f t="shared" si="1"/>
        <v>0</v>
      </c>
      <c r="N21" s="81"/>
      <c r="O21" s="45" t="s">
        <v>1</v>
      </c>
    </row>
    <row r="22" spans="1:15" ht="64.5" customHeight="1" x14ac:dyDescent="0.25">
      <c r="A22" s="53">
        <v>3</v>
      </c>
      <c r="B22" s="83" t="s">
        <v>203</v>
      </c>
      <c r="C22" s="83"/>
      <c r="D22" s="84"/>
      <c r="E22" s="63" t="s">
        <v>19</v>
      </c>
      <c r="F22" s="66">
        <v>3</v>
      </c>
      <c r="G22" s="135">
        <v>0</v>
      </c>
      <c r="H22" s="85"/>
      <c r="I22" s="85">
        <v>0</v>
      </c>
      <c r="J22" s="85"/>
      <c r="K22" s="85">
        <f t="shared" si="2"/>
        <v>0</v>
      </c>
      <c r="L22" s="86"/>
      <c r="M22" s="80">
        <f t="shared" si="1"/>
        <v>0</v>
      </c>
      <c r="N22" s="81"/>
      <c r="O22" s="45" t="s">
        <v>1</v>
      </c>
    </row>
    <row r="23" spans="1:15" ht="35.25" customHeight="1" x14ac:dyDescent="0.25">
      <c r="A23" s="53">
        <v>4</v>
      </c>
      <c r="B23" s="83" t="s">
        <v>204</v>
      </c>
      <c r="C23" s="83"/>
      <c r="D23" s="84"/>
      <c r="E23" s="63" t="s">
        <v>21</v>
      </c>
      <c r="F23" s="65">
        <v>7</v>
      </c>
      <c r="G23" s="135">
        <v>0</v>
      </c>
      <c r="H23" s="85"/>
      <c r="I23" s="85">
        <v>0</v>
      </c>
      <c r="J23" s="85"/>
      <c r="K23" s="85">
        <f t="shared" si="2"/>
        <v>0</v>
      </c>
      <c r="L23" s="86"/>
      <c r="M23" s="80">
        <f t="shared" si="1"/>
        <v>0</v>
      </c>
      <c r="N23" s="81"/>
      <c r="O23" s="45" t="s">
        <v>1</v>
      </c>
    </row>
    <row r="24" spans="1:15" ht="32.25" customHeight="1" thickBot="1" x14ac:dyDescent="0.3">
      <c r="A24" s="53">
        <v>5</v>
      </c>
      <c r="B24" s="83" t="s">
        <v>205</v>
      </c>
      <c r="C24" s="83"/>
      <c r="D24" s="84"/>
      <c r="E24" s="63" t="s">
        <v>101</v>
      </c>
      <c r="F24" s="64">
        <v>3</v>
      </c>
      <c r="G24" s="135">
        <v>0</v>
      </c>
      <c r="H24" s="85"/>
      <c r="I24" s="85">
        <v>0</v>
      </c>
      <c r="J24" s="85"/>
      <c r="K24" s="85">
        <f t="shared" si="2"/>
        <v>0</v>
      </c>
      <c r="L24" s="86"/>
      <c r="M24" s="80">
        <f t="shared" si="1"/>
        <v>0</v>
      </c>
      <c r="N24" s="81"/>
      <c r="O24" s="45" t="s">
        <v>1</v>
      </c>
    </row>
    <row r="25" spans="1:15" ht="17.25" thickBot="1" x14ac:dyDescent="0.3">
      <c r="A25" s="49"/>
      <c r="B25" s="106" t="s">
        <v>163</v>
      </c>
      <c r="C25" s="107"/>
      <c r="D25" s="107"/>
      <c r="E25" s="107"/>
      <c r="F25" s="107"/>
      <c r="G25" s="107"/>
      <c r="H25" s="107"/>
      <c r="I25" s="107"/>
      <c r="J25" s="107"/>
      <c r="K25" s="107"/>
      <c r="L25" s="108"/>
      <c r="M25" s="113">
        <f>SUM(M20:N24)</f>
        <v>0</v>
      </c>
      <c r="N25" s="105"/>
      <c r="O25" s="45" t="s">
        <v>1</v>
      </c>
    </row>
    <row r="26" spans="1:15" ht="16.5" thickBot="1" x14ac:dyDescent="0.3">
      <c r="A26" s="50">
        <v>3</v>
      </c>
      <c r="B26" s="150" t="s">
        <v>206</v>
      </c>
      <c r="C26" s="109"/>
      <c r="D26" s="109"/>
      <c r="E26" s="109"/>
      <c r="F26" s="109"/>
      <c r="G26" s="151"/>
      <c r="H26" s="152"/>
      <c r="I26" s="152"/>
      <c r="J26" s="152"/>
      <c r="K26" s="152"/>
      <c r="L26" s="152"/>
      <c r="M26" s="152"/>
      <c r="N26" s="153"/>
    </row>
    <row r="27" spans="1:15" ht="55.5" customHeight="1" x14ac:dyDescent="0.25">
      <c r="A27" s="52">
        <v>1</v>
      </c>
      <c r="B27" s="185" t="s">
        <v>208</v>
      </c>
      <c r="C27" s="185"/>
      <c r="D27" s="186"/>
      <c r="E27" s="63" t="s">
        <v>101</v>
      </c>
      <c r="F27" s="64">
        <v>3</v>
      </c>
      <c r="G27" s="147">
        <v>0</v>
      </c>
      <c r="H27" s="136"/>
      <c r="I27" s="136">
        <v>0</v>
      </c>
      <c r="J27" s="136"/>
      <c r="K27" s="187">
        <f>G27+I27</f>
        <v>0</v>
      </c>
      <c r="L27" s="188"/>
      <c r="M27" s="80">
        <f t="shared" ref="M27:M30" si="3">F27*K27</f>
        <v>0</v>
      </c>
      <c r="N27" s="81"/>
      <c r="O27" s="45" t="s">
        <v>1</v>
      </c>
    </row>
    <row r="28" spans="1:15" ht="30" customHeight="1" x14ac:dyDescent="0.25">
      <c r="A28" s="53">
        <v>2</v>
      </c>
      <c r="B28" s="83" t="s">
        <v>209</v>
      </c>
      <c r="C28" s="83"/>
      <c r="D28" s="84"/>
      <c r="E28" s="63" t="s">
        <v>21</v>
      </c>
      <c r="F28" s="65">
        <v>7</v>
      </c>
      <c r="G28" s="135">
        <v>0</v>
      </c>
      <c r="H28" s="85"/>
      <c r="I28" s="85">
        <v>0</v>
      </c>
      <c r="J28" s="85"/>
      <c r="K28" s="85">
        <f t="shared" ref="K28:K30" si="4">G28+I28</f>
        <v>0</v>
      </c>
      <c r="L28" s="86"/>
      <c r="M28" s="80">
        <f t="shared" si="3"/>
        <v>0</v>
      </c>
      <c r="N28" s="81"/>
      <c r="O28" s="45" t="s">
        <v>1</v>
      </c>
    </row>
    <row r="29" spans="1:15" ht="38.25" customHeight="1" x14ac:dyDescent="0.25">
      <c r="A29" s="53">
        <v>3</v>
      </c>
      <c r="B29" s="83" t="s">
        <v>210</v>
      </c>
      <c r="C29" s="83"/>
      <c r="D29" s="84"/>
      <c r="E29" s="63" t="s">
        <v>21</v>
      </c>
      <c r="F29" s="66">
        <v>11</v>
      </c>
      <c r="G29" s="135">
        <v>0</v>
      </c>
      <c r="H29" s="85"/>
      <c r="I29" s="85">
        <v>0</v>
      </c>
      <c r="J29" s="85"/>
      <c r="K29" s="85">
        <f t="shared" si="4"/>
        <v>0</v>
      </c>
      <c r="L29" s="86"/>
      <c r="M29" s="80">
        <f t="shared" si="3"/>
        <v>0</v>
      </c>
      <c r="N29" s="81"/>
      <c r="O29" s="45" t="s">
        <v>1</v>
      </c>
    </row>
    <row r="30" spans="1:15" ht="36.75" customHeight="1" thickBot="1" x14ac:dyDescent="0.3">
      <c r="A30" s="53">
        <v>4</v>
      </c>
      <c r="B30" s="83" t="s">
        <v>211</v>
      </c>
      <c r="C30" s="83"/>
      <c r="D30" s="84"/>
      <c r="E30" s="63" t="s">
        <v>21</v>
      </c>
      <c r="F30" s="65">
        <v>7</v>
      </c>
      <c r="G30" s="135">
        <v>0</v>
      </c>
      <c r="H30" s="85"/>
      <c r="I30" s="85">
        <v>0</v>
      </c>
      <c r="J30" s="85"/>
      <c r="K30" s="85">
        <f t="shared" si="4"/>
        <v>0</v>
      </c>
      <c r="L30" s="86"/>
      <c r="M30" s="80">
        <f t="shared" si="3"/>
        <v>0</v>
      </c>
      <c r="N30" s="81"/>
      <c r="O30" s="45" t="s">
        <v>1</v>
      </c>
    </row>
    <row r="31" spans="1:15" ht="17.25" thickBot="1" x14ac:dyDescent="0.3">
      <c r="A31" s="49"/>
      <c r="B31" s="106" t="s">
        <v>207</v>
      </c>
      <c r="C31" s="107"/>
      <c r="D31" s="107"/>
      <c r="E31" s="107"/>
      <c r="F31" s="107"/>
      <c r="G31" s="107"/>
      <c r="H31" s="107"/>
      <c r="I31" s="107"/>
      <c r="J31" s="107"/>
      <c r="K31" s="107"/>
      <c r="L31" s="108"/>
      <c r="M31" s="113">
        <f>SUM(M27:N30)</f>
        <v>0</v>
      </c>
      <c r="N31" s="105"/>
      <c r="O31" s="45" t="s">
        <v>1</v>
      </c>
    </row>
    <row r="32" spans="1:15" ht="16.5" thickBot="1" x14ac:dyDescent="0.3">
      <c r="A32" s="50">
        <v>3</v>
      </c>
      <c r="B32" s="150" t="s">
        <v>212</v>
      </c>
      <c r="C32" s="109"/>
      <c r="D32" s="109"/>
      <c r="E32" s="109"/>
      <c r="F32" s="109"/>
      <c r="G32" s="151"/>
      <c r="H32" s="152"/>
      <c r="I32" s="152"/>
      <c r="J32" s="152"/>
      <c r="K32" s="152"/>
      <c r="L32" s="152"/>
      <c r="M32" s="152"/>
      <c r="N32" s="153"/>
      <c r="O32" s="42"/>
    </row>
    <row r="33" spans="1:15" ht="51.75" customHeight="1" x14ac:dyDescent="0.25">
      <c r="A33" s="52">
        <v>1</v>
      </c>
      <c r="B33" s="185" t="s">
        <v>214</v>
      </c>
      <c r="C33" s="185"/>
      <c r="D33" s="186"/>
      <c r="E33" s="63" t="s">
        <v>101</v>
      </c>
      <c r="F33" s="64">
        <v>1</v>
      </c>
      <c r="G33" s="147">
        <v>0</v>
      </c>
      <c r="H33" s="136"/>
      <c r="I33" s="136">
        <v>0</v>
      </c>
      <c r="J33" s="136"/>
      <c r="K33" s="187">
        <f>G33+I33</f>
        <v>0</v>
      </c>
      <c r="L33" s="188"/>
      <c r="M33" s="80">
        <f t="shared" ref="M33:M36" si="5">F33*K33</f>
        <v>0</v>
      </c>
      <c r="N33" s="81"/>
      <c r="O33" s="45" t="s">
        <v>1</v>
      </c>
    </row>
    <row r="34" spans="1:15" ht="52.5" customHeight="1" x14ac:dyDescent="0.25">
      <c r="A34" s="53">
        <v>2</v>
      </c>
      <c r="B34" s="83" t="s">
        <v>215</v>
      </c>
      <c r="C34" s="83"/>
      <c r="D34" s="84"/>
      <c r="E34" s="63" t="s">
        <v>101</v>
      </c>
      <c r="F34" s="64">
        <v>1</v>
      </c>
      <c r="G34" s="135">
        <v>0</v>
      </c>
      <c r="H34" s="85"/>
      <c r="I34" s="85">
        <v>0</v>
      </c>
      <c r="J34" s="85"/>
      <c r="K34" s="85">
        <f t="shared" ref="K34:K36" si="6">G34+I34</f>
        <v>0</v>
      </c>
      <c r="L34" s="86"/>
      <c r="M34" s="80">
        <f t="shared" si="5"/>
        <v>0</v>
      </c>
      <c r="N34" s="81"/>
      <c r="O34" s="45" t="s">
        <v>1</v>
      </c>
    </row>
    <row r="35" spans="1:15" ht="47.25" customHeight="1" x14ac:dyDescent="0.25">
      <c r="A35" s="53">
        <v>3</v>
      </c>
      <c r="B35" s="83" t="s">
        <v>216</v>
      </c>
      <c r="C35" s="83"/>
      <c r="D35" s="84"/>
      <c r="E35" s="63" t="s">
        <v>101</v>
      </c>
      <c r="F35" s="64">
        <v>1</v>
      </c>
      <c r="G35" s="135">
        <v>0</v>
      </c>
      <c r="H35" s="85"/>
      <c r="I35" s="85">
        <v>0</v>
      </c>
      <c r="J35" s="85"/>
      <c r="K35" s="85">
        <f t="shared" si="6"/>
        <v>0</v>
      </c>
      <c r="L35" s="86"/>
      <c r="M35" s="80">
        <f t="shared" si="5"/>
        <v>0</v>
      </c>
      <c r="N35" s="81"/>
      <c r="O35" s="45" t="s">
        <v>1</v>
      </c>
    </row>
    <row r="36" spans="1:15" ht="52.5" customHeight="1" thickBot="1" x14ac:dyDescent="0.3">
      <c r="A36" s="53">
        <v>4</v>
      </c>
      <c r="B36" s="83" t="s">
        <v>217</v>
      </c>
      <c r="C36" s="83"/>
      <c r="D36" s="84"/>
      <c r="E36" s="63" t="s">
        <v>101</v>
      </c>
      <c r="F36" s="64">
        <v>1</v>
      </c>
      <c r="G36" s="135">
        <v>0</v>
      </c>
      <c r="H36" s="85"/>
      <c r="I36" s="85">
        <v>0</v>
      </c>
      <c r="J36" s="85"/>
      <c r="K36" s="85">
        <f t="shared" si="6"/>
        <v>0</v>
      </c>
      <c r="L36" s="86"/>
      <c r="M36" s="80">
        <f t="shared" si="5"/>
        <v>0</v>
      </c>
      <c r="N36" s="81"/>
      <c r="O36" s="45" t="s">
        <v>1</v>
      </c>
    </row>
    <row r="37" spans="1:15" ht="17.25" thickBot="1" x14ac:dyDescent="0.3">
      <c r="A37" s="49"/>
      <c r="B37" s="106" t="s">
        <v>213</v>
      </c>
      <c r="C37" s="107"/>
      <c r="D37" s="107"/>
      <c r="E37" s="107"/>
      <c r="F37" s="107"/>
      <c r="G37" s="107"/>
      <c r="H37" s="107"/>
      <c r="I37" s="107"/>
      <c r="J37" s="107"/>
      <c r="K37" s="107"/>
      <c r="L37" s="108"/>
      <c r="M37" s="113">
        <f>SUM(M33:N36)</f>
        <v>0</v>
      </c>
      <c r="N37" s="105"/>
      <c r="O37" s="45" t="s">
        <v>1</v>
      </c>
    </row>
    <row r="38" spans="1:15" ht="16.5" thickBot="1" x14ac:dyDescent="0.3">
      <c r="A38" s="56">
        <v>4</v>
      </c>
      <c r="B38" s="114" t="s">
        <v>23</v>
      </c>
      <c r="C38" s="115"/>
      <c r="D38" s="115"/>
      <c r="E38" s="115"/>
      <c r="F38" s="115"/>
      <c r="G38" s="156"/>
      <c r="H38" s="157"/>
      <c r="I38" s="157"/>
      <c r="J38" s="157"/>
      <c r="K38" s="157"/>
      <c r="L38" s="157"/>
      <c r="M38" s="157"/>
      <c r="N38" s="158"/>
    </row>
    <row r="39" spans="1:15" s="42" customFormat="1" ht="29.25" customHeight="1" x14ac:dyDescent="0.25">
      <c r="A39" s="75">
        <v>1</v>
      </c>
      <c r="B39" s="237" t="s">
        <v>218</v>
      </c>
      <c r="C39" s="237"/>
      <c r="D39" s="237"/>
      <c r="E39" s="76" t="s">
        <v>20</v>
      </c>
      <c r="F39" s="77">
        <v>1</v>
      </c>
      <c r="G39" s="238">
        <v>0</v>
      </c>
      <c r="H39" s="239"/>
      <c r="I39" s="239">
        <v>0</v>
      </c>
      <c r="J39" s="239"/>
      <c r="K39" s="239">
        <f>G39+I39</f>
        <v>0</v>
      </c>
      <c r="L39" s="239"/>
      <c r="M39" s="239">
        <f>F39*K39</f>
        <v>0</v>
      </c>
      <c r="N39" s="240"/>
      <c r="O39" s="45" t="s">
        <v>1</v>
      </c>
    </row>
    <row r="40" spans="1:15" ht="17.25" thickBot="1" x14ac:dyDescent="0.3">
      <c r="A40" s="72">
        <v>2</v>
      </c>
      <c r="B40" s="233" t="s">
        <v>22</v>
      </c>
      <c r="C40" s="233"/>
      <c r="D40" s="233"/>
      <c r="E40" s="73" t="s">
        <v>97</v>
      </c>
      <c r="F40" s="74">
        <v>100</v>
      </c>
      <c r="G40" s="234">
        <v>0</v>
      </c>
      <c r="H40" s="235"/>
      <c r="I40" s="235">
        <v>0</v>
      </c>
      <c r="J40" s="235"/>
      <c r="K40" s="235">
        <f>G40+I40</f>
        <v>0</v>
      </c>
      <c r="L40" s="235"/>
      <c r="M40" s="235">
        <f>F40*K40</f>
        <v>0</v>
      </c>
      <c r="N40" s="236"/>
      <c r="O40" s="45" t="s">
        <v>1</v>
      </c>
    </row>
    <row r="41" spans="1:15" ht="17.25" thickBot="1" x14ac:dyDescent="0.3">
      <c r="A41" s="59"/>
      <c r="B41" s="106" t="s">
        <v>98</v>
      </c>
      <c r="C41" s="107"/>
      <c r="D41" s="107"/>
      <c r="E41" s="107"/>
      <c r="F41" s="107"/>
      <c r="G41" s="107"/>
      <c r="H41" s="107"/>
      <c r="I41" s="107"/>
      <c r="J41" s="107"/>
      <c r="K41" s="107"/>
      <c r="L41" s="108"/>
      <c r="M41" s="113">
        <f>SUM(M39:N40)</f>
        <v>0</v>
      </c>
      <c r="N41" s="105"/>
      <c r="O41" s="45" t="s">
        <v>1</v>
      </c>
    </row>
    <row r="42" spans="1:15" ht="17.25" thickBot="1" x14ac:dyDescent="0.3">
      <c r="A42" s="40"/>
      <c r="B42" s="142" t="s">
        <v>219</v>
      </c>
      <c r="C42" s="143"/>
      <c r="D42" s="143"/>
      <c r="E42" s="143"/>
      <c r="F42" s="143"/>
      <c r="G42" s="143"/>
      <c r="H42" s="143"/>
      <c r="I42" s="143"/>
      <c r="J42" s="143"/>
      <c r="K42" s="143"/>
      <c r="L42" s="144"/>
      <c r="M42" s="206">
        <f>M18+M25+M31+M37+M41</f>
        <v>0</v>
      </c>
      <c r="N42" s="207"/>
      <c r="O42" s="45" t="s">
        <v>1</v>
      </c>
    </row>
    <row r="43" spans="1:15" ht="15.75" x14ac:dyDescent="0.25">
      <c r="A43" s="165" t="s">
        <v>10</v>
      </c>
      <c r="B43" s="167" t="s">
        <v>11</v>
      </c>
      <c r="C43" s="167"/>
      <c r="D43" s="168"/>
      <c r="E43" s="171" t="s">
        <v>12</v>
      </c>
      <c r="F43" s="176" t="s">
        <v>13</v>
      </c>
      <c r="G43" s="178" t="s">
        <v>14</v>
      </c>
      <c r="H43" s="179"/>
      <c r="I43" s="179"/>
      <c r="J43" s="179"/>
      <c r="K43" s="179"/>
      <c r="L43" s="180"/>
      <c r="M43" s="181" t="s">
        <v>15</v>
      </c>
      <c r="N43" s="182"/>
    </row>
    <row r="44" spans="1:15" ht="16.5" thickBot="1" x14ac:dyDescent="0.3">
      <c r="A44" s="166"/>
      <c r="B44" s="169"/>
      <c r="C44" s="169"/>
      <c r="D44" s="170"/>
      <c r="E44" s="172"/>
      <c r="F44" s="177"/>
      <c r="G44" s="138" t="s">
        <v>16</v>
      </c>
      <c r="H44" s="139"/>
      <c r="I44" s="140" t="s">
        <v>17</v>
      </c>
      <c r="J44" s="139"/>
      <c r="K44" s="140" t="s">
        <v>18</v>
      </c>
      <c r="L44" s="141"/>
      <c r="M44" s="183"/>
      <c r="N44" s="184"/>
    </row>
    <row r="45" spans="1:15" ht="16.5" thickBot="1" x14ac:dyDescent="0.3">
      <c r="A45" s="189" t="s">
        <v>220</v>
      </c>
      <c r="B45" s="190"/>
      <c r="C45" s="190"/>
      <c r="D45" s="190"/>
      <c r="E45" s="190"/>
      <c r="F45" s="190"/>
      <c r="G45" s="190"/>
      <c r="H45" s="190"/>
      <c r="I45" s="190"/>
      <c r="J45" s="190"/>
      <c r="K45" s="190"/>
      <c r="L45" s="190"/>
      <c r="M45" s="190"/>
      <c r="N45" s="191"/>
    </row>
    <row r="46" spans="1:15" ht="16.5" thickBot="1" x14ac:dyDescent="0.3">
      <c r="A46" s="48">
        <v>1</v>
      </c>
      <c r="B46" s="109" t="s">
        <v>198</v>
      </c>
      <c r="C46" s="109"/>
      <c r="D46" s="109"/>
      <c r="E46" s="109"/>
      <c r="F46" s="109"/>
      <c r="G46" s="110"/>
      <c r="H46" s="111"/>
      <c r="I46" s="111"/>
      <c r="J46" s="111"/>
      <c r="K46" s="111"/>
      <c r="L46" s="111"/>
      <c r="M46" s="111"/>
      <c r="N46" s="112"/>
    </row>
    <row r="47" spans="1:15" ht="48.75" customHeight="1" thickBot="1" x14ac:dyDescent="0.3">
      <c r="A47" s="52">
        <v>1</v>
      </c>
      <c r="B47" s="185" t="s">
        <v>200</v>
      </c>
      <c r="C47" s="185"/>
      <c r="D47" s="186"/>
      <c r="E47" s="63" t="s">
        <v>20</v>
      </c>
      <c r="F47" s="65">
        <v>1</v>
      </c>
      <c r="G47" s="147">
        <v>0</v>
      </c>
      <c r="H47" s="136"/>
      <c r="I47" s="136">
        <v>0</v>
      </c>
      <c r="J47" s="136"/>
      <c r="K47" s="187">
        <f>G47+I47</f>
        <v>0</v>
      </c>
      <c r="L47" s="188"/>
      <c r="M47" s="80">
        <f t="shared" ref="M47" si="7">F47*K47</f>
        <v>0</v>
      </c>
      <c r="N47" s="81"/>
      <c r="O47" s="45" t="s">
        <v>1</v>
      </c>
    </row>
    <row r="48" spans="1:15" ht="17.25" thickBot="1" x14ac:dyDescent="0.3">
      <c r="A48" s="49"/>
      <c r="B48" s="106" t="s">
        <v>199</v>
      </c>
      <c r="C48" s="107"/>
      <c r="D48" s="107"/>
      <c r="E48" s="107"/>
      <c r="F48" s="107"/>
      <c r="G48" s="107"/>
      <c r="H48" s="107"/>
      <c r="I48" s="107"/>
      <c r="J48" s="107"/>
      <c r="K48" s="107"/>
      <c r="L48" s="108"/>
      <c r="M48" s="113">
        <f>SUM(M47)</f>
        <v>0</v>
      </c>
      <c r="N48" s="105"/>
      <c r="O48" s="45" t="s">
        <v>1</v>
      </c>
    </row>
    <row r="49" spans="1:15" ht="16.5" thickBot="1" x14ac:dyDescent="0.3">
      <c r="A49" s="48">
        <v>2</v>
      </c>
      <c r="B49" s="109" t="s">
        <v>162</v>
      </c>
      <c r="C49" s="109"/>
      <c r="D49" s="109"/>
      <c r="E49" s="109"/>
      <c r="F49" s="109"/>
      <c r="G49" s="110"/>
      <c r="H49" s="111"/>
      <c r="I49" s="111"/>
      <c r="J49" s="111"/>
      <c r="K49" s="111"/>
      <c r="L49" s="111"/>
      <c r="M49" s="111"/>
      <c r="N49" s="112"/>
      <c r="O49" s="42"/>
    </row>
    <row r="50" spans="1:15" ht="33.75" customHeight="1" x14ac:dyDescent="0.25">
      <c r="A50" s="52">
        <v>1</v>
      </c>
      <c r="B50" s="185" t="s">
        <v>201</v>
      </c>
      <c r="C50" s="185"/>
      <c r="D50" s="186"/>
      <c r="E50" s="63" t="s">
        <v>21</v>
      </c>
      <c r="F50" s="65">
        <v>80</v>
      </c>
      <c r="G50" s="147">
        <v>0</v>
      </c>
      <c r="H50" s="136"/>
      <c r="I50" s="136">
        <v>0</v>
      </c>
      <c r="J50" s="136"/>
      <c r="K50" s="187">
        <f>G50+I50</f>
        <v>0</v>
      </c>
      <c r="L50" s="188"/>
      <c r="M50" s="80">
        <f t="shared" ref="M50:M58" si="8">F50*K50</f>
        <v>0</v>
      </c>
      <c r="N50" s="81"/>
      <c r="O50" s="45" t="s">
        <v>1</v>
      </c>
    </row>
    <row r="51" spans="1:15" ht="32.25" customHeight="1" x14ac:dyDescent="0.25">
      <c r="A51" s="53">
        <v>2</v>
      </c>
      <c r="B51" s="83" t="s">
        <v>202</v>
      </c>
      <c r="C51" s="83"/>
      <c r="D51" s="84"/>
      <c r="E51" s="63" t="s">
        <v>21</v>
      </c>
      <c r="F51" s="66">
        <v>70</v>
      </c>
      <c r="G51" s="135">
        <v>0</v>
      </c>
      <c r="H51" s="85"/>
      <c r="I51" s="85">
        <v>0</v>
      </c>
      <c r="J51" s="85"/>
      <c r="K51" s="85">
        <f t="shared" ref="K51:K54" si="9">G51+I51</f>
        <v>0</v>
      </c>
      <c r="L51" s="86"/>
      <c r="M51" s="80">
        <f t="shared" si="8"/>
        <v>0</v>
      </c>
      <c r="N51" s="81"/>
      <c r="O51" s="45" t="s">
        <v>1</v>
      </c>
    </row>
    <row r="52" spans="1:15" ht="63.75" customHeight="1" x14ac:dyDescent="0.25">
      <c r="A52" s="53">
        <v>3</v>
      </c>
      <c r="B52" s="83" t="s">
        <v>203</v>
      </c>
      <c r="C52" s="83"/>
      <c r="D52" s="84"/>
      <c r="E52" s="63" t="s">
        <v>19</v>
      </c>
      <c r="F52" s="66">
        <v>7</v>
      </c>
      <c r="G52" s="135">
        <v>0</v>
      </c>
      <c r="H52" s="85"/>
      <c r="I52" s="85">
        <v>0</v>
      </c>
      <c r="J52" s="85"/>
      <c r="K52" s="85">
        <f t="shared" si="9"/>
        <v>0</v>
      </c>
      <c r="L52" s="86"/>
      <c r="M52" s="80">
        <f t="shared" si="8"/>
        <v>0</v>
      </c>
      <c r="N52" s="81"/>
      <c r="O52" s="45" t="s">
        <v>1</v>
      </c>
    </row>
    <row r="53" spans="1:15" ht="37.5" customHeight="1" x14ac:dyDescent="0.25">
      <c r="A53" s="53">
        <v>4</v>
      </c>
      <c r="B53" s="83" t="s">
        <v>204</v>
      </c>
      <c r="C53" s="83"/>
      <c r="D53" s="84"/>
      <c r="E53" s="63" t="s">
        <v>21</v>
      </c>
      <c r="F53" s="65">
        <v>26</v>
      </c>
      <c r="G53" s="135">
        <v>0</v>
      </c>
      <c r="H53" s="85"/>
      <c r="I53" s="85">
        <v>0</v>
      </c>
      <c r="J53" s="85"/>
      <c r="K53" s="85">
        <f t="shared" si="9"/>
        <v>0</v>
      </c>
      <c r="L53" s="86"/>
      <c r="M53" s="80">
        <f t="shared" si="8"/>
        <v>0</v>
      </c>
      <c r="N53" s="81"/>
      <c r="O53" s="45" t="s">
        <v>1</v>
      </c>
    </row>
    <row r="54" spans="1:15" ht="34.5" customHeight="1" x14ac:dyDescent="0.25">
      <c r="A54" s="53">
        <v>5</v>
      </c>
      <c r="B54" s="83" t="s">
        <v>221</v>
      </c>
      <c r="C54" s="83"/>
      <c r="D54" s="84"/>
      <c r="E54" s="63" t="s">
        <v>101</v>
      </c>
      <c r="F54" s="64">
        <v>54</v>
      </c>
      <c r="G54" s="241">
        <v>0</v>
      </c>
      <c r="H54" s="242"/>
      <c r="I54" s="242">
        <v>0</v>
      </c>
      <c r="J54" s="242"/>
      <c r="K54" s="242">
        <f t="shared" si="9"/>
        <v>0</v>
      </c>
      <c r="L54" s="243"/>
      <c r="M54" s="80">
        <f t="shared" si="8"/>
        <v>0</v>
      </c>
      <c r="N54" s="81"/>
      <c r="O54" s="45" t="s">
        <v>1</v>
      </c>
    </row>
    <row r="55" spans="1:15" ht="18.75" x14ac:dyDescent="0.25">
      <c r="A55" s="52">
        <v>6</v>
      </c>
      <c r="B55" s="185" t="s">
        <v>222</v>
      </c>
      <c r="C55" s="185"/>
      <c r="D55" s="186"/>
      <c r="E55" s="63" t="s">
        <v>101</v>
      </c>
      <c r="F55" s="64">
        <v>54</v>
      </c>
      <c r="G55" s="135">
        <v>0</v>
      </c>
      <c r="H55" s="85"/>
      <c r="I55" s="85">
        <v>0</v>
      </c>
      <c r="J55" s="85"/>
      <c r="K55" s="85">
        <f>G55+I55</f>
        <v>0</v>
      </c>
      <c r="L55" s="86"/>
      <c r="M55" s="80">
        <f t="shared" si="8"/>
        <v>0</v>
      </c>
      <c r="N55" s="81"/>
      <c r="O55" s="45" t="s">
        <v>1</v>
      </c>
    </row>
    <row r="56" spans="1:15" ht="36.75" customHeight="1" x14ac:dyDescent="0.25">
      <c r="A56" s="53">
        <v>7</v>
      </c>
      <c r="B56" s="83" t="s">
        <v>223</v>
      </c>
      <c r="C56" s="83"/>
      <c r="D56" s="84"/>
      <c r="E56" s="63" t="s">
        <v>21</v>
      </c>
      <c r="F56" s="66">
        <v>270</v>
      </c>
      <c r="G56" s="135">
        <v>0</v>
      </c>
      <c r="H56" s="85"/>
      <c r="I56" s="85">
        <v>0</v>
      </c>
      <c r="J56" s="85"/>
      <c r="K56" s="85">
        <f t="shared" ref="K56:K58" si="10">G56+I56</f>
        <v>0</v>
      </c>
      <c r="L56" s="86"/>
      <c r="M56" s="80">
        <f t="shared" si="8"/>
        <v>0</v>
      </c>
      <c r="N56" s="81"/>
      <c r="O56" s="45" t="s">
        <v>1</v>
      </c>
    </row>
    <row r="57" spans="1:15" ht="32.25" customHeight="1" x14ac:dyDescent="0.25">
      <c r="A57" s="53">
        <v>8</v>
      </c>
      <c r="B57" s="83" t="s">
        <v>205</v>
      </c>
      <c r="C57" s="83"/>
      <c r="D57" s="84"/>
      <c r="E57" s="63" t="s">
        <v>101</v>
      </c>
      <c r="F57" s="66">
        <v>70</v>
      </c>
      <c r="G57" s="135">
        <v>0</v>
      </c>
      <c r="H57" s="85"/>
      <c r="I57" s="85">
        <v>0</v>
      </c>
      <c r="J57" s="85"/>
      <c r="K57" s="85">
        <f t="shared" si="10"/>
        <v>0</v>
      </c>
      <c r="L57" s="86"/>
      <c r="M57" s="80">
        <f t="shared" si="8"/>
        <v>0</v>
      </c>
      <c r="N57" s="81"/>
      <c r="O57" s="45" t="s">
        <v>1</v>
      </c>
    </row>
    <row r="58" spans="1:15" ht="19.5" thickBot="1" x14ac:dyDescent="0.3">
      <c r="A58" s="53">
        <v>9</v>
      </c>
      <c r="B58" s="83" t="s">
        <v>224</v>
      </c>
      <c r="C58" s="83"/>
      <c r="D58" s="84"/>
      <c r="E58" s="63" t="s">
        <v>101</v>
      </c>
      <c r="F58" s="65">
        <v>4</v>
      </c>
      <c r="G58" s="135">
        <v>0</v>
      </c>
      <c r="H58" s="85"/>
      <c r="I58" s="85">
        <v>0</v>
      </c>
      <c r="J58" s="85"/>
      <c r="K58" s="85">
        <f t="shared" si="10"/>
        <v>0</v>
      </c>
      <c r="L58" s="86"/>
      <c r="M58" s="80">
        <f t="shared" si="8"/>
        <v>0</v>
      </c>
      <c r="N58" s="81"/>
      <c r="O58" s="45" t="s">
        <v>1</v>
      </c>
    </row>
    <row r="59" spans="1:15" ht="17.25" thickBot="1" x14ac:dyDescent="0.3">
      <c r="A59" s="49"/>
      <c r="B59" s="106" t="s">
        <v>163</v>
      </c>
      <c r="C59" s="107"/>
      <c r="D59" s="107"/>
      <c r="E59" s="107"/>
      <c r="F59" s="107"/>
      <c r="G59" s="107"/>
      <c r="H59" s="107"/>
      <c r="I59" s="107"/>
      <c r="J59" s="107"/>
      <c r="K59" s="107"/>
      <c r="L59" s="108"/>
      <c r="M59" s="113">
        <f>SUM(M50:N58)</f>
        <v>0</v>
      </c>
      <c r="N59" s="105"/>
      <c r="O59" s="45" t="s">
        <v>1</v>
      </c>
    </row>
    <row r="60" spans="1:15" ht="16.5" thickBot="1" x14ac:dyDescent="0.3">
      <c r="A60" s="50">
        <v>3</v>
      </c>
      <c r="B60" s="150" t="s">
        <v>206</v>
      </c>
      <c r="C60" s="109"/>
      <c r="D60" s="109"/>
      <c r="E60" s="109"/>
      <c r="F60" s="109"/>
      <c r="G60" s="151"/>
      <c r="H60" s="152"/>
      <c r="I60" s="152"/>
      <c r="J60" s="152"/>
      <c r="K60" s="152"/>
      <c r="L60" s="152"/>
      <c r="M60" s="152"/>
      <c r="N60" s="153"/>
      <c r="O60" s="42"/>
    </row>
    <row r="61" spans="1:15" ht="66" customHeight="1" x14ac:dyDescent="0.25">
      <c r="A61" s="52">
        <v>1</v>
      </c>
      <c r="B61" s="185" t="s">
        <v>225</v>
      </c>
      <c r="C61" s="185"/>
      <c r="D61" s="186"/>
      <c r="E61" s="63" t="s">
        <v>101</v>
      </c>
      <c r="F61" s="64">
        <v>54</v>
      </c>
      <c r="G61" s="147">
        <v>0</v>
      </c>
      <c r="H61" s="136"/>
      <c r="I61" s="136">
        <v>0</v>
      </c>
      <c r="J61" s="136"/>
      <c r="K61" s="187">
        <f>G61+I61</f>
        <v>0</v>
      </c>
      <c r="L61" s="188"/>
      <c r="M61" s="80">
        <f t="shared" ref="M61:M69" si="11">F61*K61</f>
        <v>0</v>
      </c>
      <c r="N61" s="81"/>
      <c r="O61" s="45" t="s">
        <v>1</v>
      </c>
    </row>
    <row r="62" spans="1:15" ht="51.75" customHeight="1" x14ac:dyDescent="0.25">
      <c r="A62" s="53">
        <v>2</v>
      </c>
      <c r="B62" s="83" t="s">
        <v>226</v>
      </c>
      <c r="C62" s="83"/>
      <c r="D62" s="84"/>
      <c r="E62" s="63" t="s">
        <v>101</v>
      </c>
      <c r="F62" s="65">
        <v>12</v>
      </c>
      <c r="G62" s="135">
        <v>0</v>
      </c>
      <c r="H62" s="85"/>
      <c r="I62" s="85">
        <v>0</v>
      </c>
      <c r="J62" s="85"/>
      <c r="K62" s="85">
        <f t="shared" ref="K62:K65" si="12">G62+I62</f>
        <v>0</v>
      </c>
      <c r="L62" s="86"/>
      <c r="M62" s="80">
        <f t="shared" si="11"/>
        <v>0</v>
      </c>
      <c r="N62" s="81"/>
      <c r="O62" s="45" t="s">
        <v>1</v>
      </c>
    </row>
    <row r="63" spans="1:15" ht="36" customHeight="1" x14ac:dyDescent="0.25">
      <c r="A63" s="53">
        <v>3</v>
      </c>
      <c r="B63" s="83" t="s">
        <v>209</v>
      </c>
      <c r="C63" s="83"/>
      <c r="D63" s="84"/>
      <c r="E63" s="63" t="s">
        <v>21</v>
      </c>
      <c r="F63" s="66">
        <v>80</v>
      </c>
      <c r="G63" s="135">
        <v>0</v>
      </c>
      <c r="H63" s="85"/>
      <c r="I63" s="85">
        <v>0</v>
      </c>
      <c r="J63" s="85"/>
      <c r="K63" s="85">
        <f t="shared" si="12"/>
        <v>0</v>
      </c>
      <c r="L63" s="86"/>
      <c r="M63" s="80">
        <f t="shared" si="11"/>
        <v>0</v>
      </c>
      <c r="N63" s="81"/>
      <c r="O63" s="45" t="s">
        <v>1</v>
      </c>
    </row>
    <row r="64" spans="1:15" ht="35.25" customHeight="1" x14ac:dyDescent="0.25">
      <c r="A64" s="53">
        <v>4</v>
      </c>
      <c r="B64" s="83" t="s">
        <v>210</v>
      </c>
      <c r="C64" s="83"/>
      <c r="D64" s="84"/>
      <c r="E64" s="63" t="s">
        <v>21</v>
      </c>
      <c r="F64" s="65">
        <v>70</v>
      </c>
      <c r="G64" s="135">
        <v>0</v>
      </c>
      <c r="H64" s="85"/>
      <c r="I64" s="85">
        <v>0</v>
      </c>
      <c r="J64" s="85"/>
      <c r="K64" s="85">
        <f t="shared" si="12"/>
        <v>0</v>
      </c>
      <c r="L64" s="86"/>
      <c r="M64" s="80">
        <f t="shared" si="11"/>
        <v>0</v>
      </c>
      <c r="N64" s="81"/>
      <c r="O64" s="45" t="s">
        <v>1</v>
      </c>
    </row>
    <row r="65" spans="1:15" ht="31.5" customHeight="1" x14ac:dyDescent="0.25">
      <c r="A65" s="53">
        <v>5</v>
      </c>
      <c r="B65" s="83" t="s">
        <v>227</v>
      </c>
      <c r="C65" s="83"/>
      <c r="D65" s="84"/>
      <c r="E65" s="63" t="s">
        <v>101</v>
      </c>
      <c r="F65" s="64">
        <v>54</v>
      </c>
      <c r="G65" s="241">
        <v>0</v>
      </c>
      <c r="H65" s="242"/>
      <c r="I65" s="242">
        <v>0</v>
      </c>
      <c r="J65" s="242"/>
      <c r="K65" s="242">
        <f t="shared" si="12"/>
        <v>0</v>
      </c>
      <c r="L65" s="243"/>
      <c r="M65" s="80">
        <f t="shared" si="11"/>
        <v>0</v>
      </c>
      <c r="N65" s="81"/>
      <c r="O65" s="45" t="s">
        <v>1</v>
      </c>
    </row>
    <row r="66" spans="1:15" ht="18.75" x14ac:dyDescent="0.25">
      <c r="A66" s="225">
        <v>6</v>
      </c>
      <c r="B66" s="185" t="s">
        <v>228</v>
      </c>
      <c r="C66" s="185"/>
      <c r="D66" s="186"/>
      <c r="E66" s="63" t="s">
        <v>101</v>
      </c>
      <c r="F66" s="64">
        <v>54</v>
      </c>
      <c r="G66" s="135">
        <v>0</v>
      </c>
      <c r="H66" s="85"/>
      <c r="I66" s="85">
        <v>0</v>
      </c>
      <c r="J66" s="85"/>
      <c r="K66" s="85">
        <f>G66+I66</f>
        <v>0</v>
      </c>
      <c r="L66" s="86"/>
      <c r="M66" s="80">
        <f t="shared" si="11"/>
        <v>0</v>
      </c>
      <c r="N66" s="81"/>
      <c r="O66" s="45" t="s">
        <v>1</v>
      </c>
    </row>
    <row r="67" spans="1:15" ht="16.5" x14ac:dyDescent="0.25">
      <c r="A67" s="226"/>
      <c r="B67" s="83" t="s">
        <v>229</v>
      </c>
      <c r="C67" s="83"/>
      <c r="D67" s="84"/>
      <c r="E67" s="63" t="s">
        <v>19</v>
      </c>
      <c r="F67" s="66">
        <v>30</v>
      </c>
      <c r="G67" s="135">
        <v>0</v>
      </c>
      <c r="H67" s="85"/>
      <c r="I67" s="85">
        <v>0</v>
      </c>
      <c r="J67" s="85"/>
      <c r="K67" s="85">
        <f t="shared" ref="K67:K69" si="13">G67+I67</f>
        <v>0</v>
      </c>
      <c r="L67" s="86"/>
      <c r="M67" s="80">
        <f t="shared" si="11"/>
        <v>0</v>
      </c>
      <c r="N67" s="81"/>
      <c r="O67" s="45" t="s">
        <v>1</v>
      </c>
    </row>
    <row r="68" spans="1:15" ht="16.5" x14ac:dyDescent="0.25">
      <c r="A68" s="227"/>
      <c r="B68" s="83" t="s">
        <v>230</v>
      </c>
      <c r="C68" s="83"/>
      <c r="D68" s="84"/>
      <c r="E68" s="63" t="s">
        <v>19</v>
      </c>
      <c r="F68" s="66">
        <v>60</v>
      </c>
      <c r="G68" s="135">
        <v>0</v>
      </c>
      <c r="H68" s="85"/>
      <c r="I68" s="85">
        <v>0</v>
      </c>
      <c r="J68" s="85"/>
      <c r="K68" s="85">
        <f t="shared" si="13"/>
        <v>0</v>
      </c>
      <c r="L68" s="86"/>
      <c r="M68" s="80">
        <f t="shared" si="11"/>
        <v>0</v>
      </c>
      <c r="N68" s="81"/>
      <c r="O68" s="45" t="s">
        <v>1</v>
      </c>
    </row>
    <row r="69" spans="1:15" ht="19.5" thickBot="1" x14ac:dyDescent="0.3">
      <c r="A69" s="53">
        <v>7</v>
      </c>
      <c r="B69" s="83" t="s">
        <v>231</v>
      </c>
      <c r="C69" s="83"/>
      <c r="D69" s="84"/>
      <c r="E69" s="63" t="s">
        <v>101</v>
      </c>
      <c r="F69" s="64">
        <v>54</v>
      </c>
      <c r="G69" s="135">
        <v>0</v>
      </c>
      <c r="H69" s="85"/>
      <c r="I69" s="85">
        <v>0</v>
      </c>
      <c r="J69" s="85"/>
      <c r="K69" s="85">
        <f t="shared" si="13"/>
        <v>0</v>
      </c>
      <c r="L69" s="86"/>
      <c r="M69" s="80">
        <f t="shared" si="11"/>
        <v>0</v>
      </c>
      <c r="N69" s="81"/>
      <c r="O69" s="45" t="s">
        <v>1</v>
      </c>
    </row>
    <row r="70" spans="1:15" ht="17.25" thickBot="1" x14ac:dyDescent="0.3">
      <c r="A70" s="49"/>
      <c r="B70" s="106" t="s">
        <v>207</v>
      </c>
      <c r="C70" s="107"/>
      <c r="D70" s="107"/>
      <c r="E70" s="107"/>
      <c r="F70" s="107"/>
      <c r="G70" s="107"/>
      <c r="H70" s="107"/>
      <c r="I70" s="107"/>
      <c r="J70" s="107"/>
      <c r="K70" s="107"/>
      <c r="L70" s="108"/>
      <c r="M70" s="113">
        <f>SUM(M61:N69)</f>
        <v>0</v>
      </c>
      <c r="N70" s="105"/>
      <c r="O70" s="45" t="s">
        <v>1</v>
      </c>
    </row>
    <row r="71" spans="1:15" ht="16.5" thickBot="1" x14ac:dyDescent="0.3">
      <c r="A71" s="50">
        <v>3</v>
      </c>
      <c r="B71" s="150" t="s">
        <v>212</v>
      </c>
      <c r="C71" s="109"/>
      <c r="D71" s="109"/>
      <c r="E71" s="109"/>
      <c r="F71" s="109"/>
      <c r="G71" s="151"/>
      <c r="H71" s="152"/>
      <c r="I71" s="152"/>
      <c r="J71" s="152"/>
      <c r="K71" s="152"/>
      <c r="L71" s="152"/>
      <c r="M71" s="152"/>
      <c r="N71" s="153"/>
    </row>
    <row r="72" spans="1:15" ht="83.25" customHeight="1" x14ac:dyDescent="0.25">
      <c r="A72" s="52">
        <v>1</v>
      </c>
      <c r="B72" s="185" t="s">
        <v>233</v>
      </c>
      <c r="C72" s="185"/>
      <c r="D72" s="186"/>
      <c r="E72" s="63" t="s">
        <v>101</v>
      </c>
      <c r="F72" s="64">
        <v>54</v>
      </c>
      <c r="G72" s="147">
        <v>0</v>
      </c>
      <c r="H72" s="136"/>
      <c r="I72" s="136">
        <v>0</v>
      </c>
      <c r="J72" s="136"/>
      <c r="K72" s="187">
        <f>G72+I72</f>
        <v>0</v>
      </c>
      <c r="L72" s="188"/>
      <c r="M72" s="80">
        <f t="shared" ref="M72:M80" si="14">F72*K72</f>
        <v>0</v>
      </c>
      <c r="N72" s="81"/>
      <c r="O72" s="45" t="s">
        <v>1</v>
      </c>
    </row>
    <row r="73" spans="1:15" ht="16.5" x14ac:dyDescent="0.25">
      <c r="A73" s="53">
        <v>2</v>
      </c>
      <c r="B73" s="83" t="s">
        <v>234</v>
      </c>
      <c r="C73" s="83"/>
      <c r="D73" s="84"/>
      <c r="E73" s="63" t="s">
        <v>21</v>
      </c>
      <c r="F73" s="66">
        <v>4</v>
      </c>
      <c r="G73" s="135">
        <v>0</v>
      </c>
      <c r="H73" s="85"/>
      <c r="I73" s="85">
        <v>0</v>
      </c>
      <c r="J73" s="85"/>
      <c r="K73" s="85">
        <f t="shared" ref="K73:K76" si="15">G73+I73</f>
        <v>0</v>
      </c>
      <c r="L73" s="86"/>
      <c r="M73" s="80">
        <f t="shared" si="14"/>
        <v>0</v>
      </c>
      <c r="N73" s="81"/>
      <c r="O73" s="45" t="s">
        <v>1</v>
      </c>
    </row>
    <row r="74" spans="1:15" ht="29.25" customHeight="1" x14ac:dyDescent="0.25">
      <c r="A74" s="53">
        <v>3</v>
      </c>
      <c r="B74" s="83" t="s">
        <v>235</v>
      </c>
      <c r="C74" s="83"/>
      <c r="D74" s="84"/>
      <c r="E74" s="63" t="s">
        <v>101</v>
      </c>
      <c r="F74" s="66">
        <v>4</v>
      </c>
      <c r="G74" s="135">
        <v>0</v>
      </c>
      <c r="H74" s="85"/>
      <c r="I74" s="85">
        <v>0</v>
      </c>
      <c r="J74" s="85"/>
      <c r="K74" s="85">
        <f t="shared" si="15"/>
        <v>0</v>
      </c>
      <c r="L74" s="86"/>
      <c r="M74" s="80">
        <f t="shared" si="14"/>
        <v>0</v>
      </c>
      <c r="N74" s="81"/>
      <c r="O74" s="45" t="s">
        <v>1</v>
      </c>
    </row>
    <row r="75" spans="1:15" ht="62.25" customHeight="1" x14ac:dyDescent="0.25">
      <c r="A75" s="53">
        <v>4</v>
      </c>
      <c r="B75" s="83" t="s">
        <v>236</v>
      </c>
      <c r="C75" s="83"/>
      <c r="D75" s="84"/>
      <c r="E75" s="63" t="s">
        <v>101</v>
      </c>
      <c r="F75" s="65">
        <v>60</v>
      </c>
      <c r="G75" s="135">
        <v>0</v>
      </c>
      <c r="H75" s="85"/>
      <c r="I75" s="85">
        <v>0</v>
      </c>
      <c r="J75" s="85"/>
      <c r="K75" s="85">
        <f t="shared" si="15"/>
        <v>0</v>
      </c>
      <c r="L75" s="86"/>
      <c r="M75" s="80">
        <f t="shared" si="14"/>
        <v>0</v>
      </c>
      <c r="N75" s="81"/>
      <c r="O75" s="45" t="s">
        <v>1</v>
      </c>
    </row>
    <row r="76" spans="1:15" ht="33.75" customHeight="1" x14ac:dyDescent="0.25">
      <c r="A76" s="53">
        <v>5</v>
      </c>
      <c r="B76" s="83" t="s">
        <v>237</v>
      </c>
      <c r="C76" s="83"/>
      <c r="D76" s="84"/>
      <c r="E76" s="63" t="s">
        <v>101</v>
      </c>
      <c r="F76" s="65">
        <v>60</v>
      </c>
      <c r="G76" s="241">
        <v>0</v>
      </c>
      <c r="H76" s="242"/>
      <c r="I76" s="242">
        <v>0</v>
      </c>
      <c r="J76" s="242"/>
      <c r="K76" s="242">
        <f t="shared" si="15"/>
        <v>0</v>
      </c>
      <c r="L76" s="243"/>
      <c r="M76" s="80">
        <f t="shared" si="14"/>
        <v>0</v>
      </c>
      <c r="N76" s="81"/>
      <c r="O76" s="45" t="s">
        <v>1</v>
      </c>
    </row>
    <row r="77" spans="1:15" ht="51" customHeight="1" x14ac:dyDescent="0.25">
      <c r="A77" s="52">
        <v>6</v>
      </c>
      <c r="B77" s="185" t="s">
        <v>214</v>
      </c>
      <c r="C77" s="185"/>
      <c r="D77" s="186"/>
      <c r="E77" s="63" t="s">
        <v>101</v>
      </c>
      <c r="F77" s="66">
        <v>4</v>
      </c>
      <c r="G77" s="135">
        <v>0</v>
      </c>
      <c r="H77" s="85"/>
      <c r="I77" s="85">
        <v>0</v>
      </c>
      <c r="J77" s="85"/>
      <c r="K77" s="85">
        <f>G77+I77</f>
        <v>0</v>
      </c>
      <c r="L77" s="86"/>
      <c r="M77" s="80">
        <f t="shared" si="14"/>
        <v>0</v>
      </c>
      <c r="N77" s="81"/>
      <c r="O77" s="45" t="s">
        <v>1</v>
      </c>
    </row>
    <row r="78" spans="1:15" ht="53.25" customHeight="1" x14ac:dyDescent="0.25">
      <c r="A78" s="53">
        <v>7</v>
      </c>
      <c r="B78" s="83" t="s">
        <v>215</v>
      </c>
      <c r="C78" s="83"/>
      <c r="D78" s="84"/>
      <c r="E78" s="63" t="s">
        <v>101</v>
      </c>
      <c r="F78" s="66">
        <v>4</v>
      </c>
      <c r="G78" s="135">
        <v>0</v>
      </c>
      <c r="H78" s="85"/>
      <c r="I78" s="85">
        <v>0</v>
      </c>
      <c r="J78" s="85"/>
      <c r="K78" s="85">
        <f t="shared" ref="K78:K80" si="16">G78+I78</f>
        <v>0</v>
      </c>
      <c r="L78" s="86"/>
      <c r="M78" s="80">
        <f t="shared" si="14"/>
        <v>0</v>
      </c>
      <c r="N78" s="81"/>
      <c r="O78" s="45" t="s">
        <v>1</v>
      </c>
    </row>
    <row r="79" spans="1:15" ht="52.5" customHeight="1" x14ac:dyDescent="0.25">
      <c r="A79" s="53">
        <v>8</v>
      </c>
      <c r="B79" s="83" t="s">
        <v>216</v>
      </c>
      <c r="C79" s="83"/>
      <c r="D79" s="84"/>
      <c r="E79" s="63" t="s">
        <v>101</v>
      </c>
      <c r="F79" s="66">
        <v>4</v>
      </c>
      <c r="G79" s="135">
        <v>0</v>
      </c>
      <c r="H79" s="85"/>
      <c r="I79" s="85">
        <v>0</v>
      </c>
      <c r="J79" s="85"/>
      <c r="K79" s="85">
        <f t="shared" si="16"/>
        <v>0</v>
      </c>
      <c r="L79" s="86"/>
      <c r="M79" s="80">
        <f t="shared" si="14"/>
        <v>0</v>
      </c>
      <c r="N79" s="81"/>
      <c r="O79" s="45" t="s">
        <v>1</v>
      </c>
    </row>
    <row r="80" spans="1:15" ht="51" customHeight="1" thickBot="1" x14ac:dyDescent="0.3">
      <c r="A80" s="53">
        <v>9</v>
      </c>
      <c r="B80" s="83" t="s">
        <v>238</v>
      </c>
      <c r="C80" s="83"/>
      <c r="D80" s="84"/>
      <c r="E80" s="63" t="s">
        <v>101</v>
      </c>
      <c r="F80" s="65">
        <v>64</v>
      </c>
      <c r="G80" s="135">
        <v>0</v>
      </c>
      <c r="H80" s="85"/>
      <c r="I80" s="85">
        <v>0</v>
      </c>
      <c r="J80" s="85"/>
      <c r="K80" s="85">
        <f t="shared" si="16"/>
        <v>0</v>
      </c>
      <c r="L80" s="86"/>
      <c r="M80" s="80">
        <f t="shared" si="14"/>
        <v>0</v>
      </c>
      <c r="N80" s="81"/>
      <c r="O80" s="45" t="s">
        <v>1</v>
      </c>
    </row>
    <row r="81" spans="1:15" ht="17.25" thickBot="1" x14ac:dyDescent="0.3">
      <c r="A81" s="49"/>
      <c r="B81" s="106" t="s">
        <v>213</v>
      </c>
      <c r="C81" s="107"/>
      <c r="D81" s="107"/>
      <c r="E81" s="107"/>
      <c r="F81" s="107"/>
      <c r="G81" s="107"/>
      <c r="H81" s="107"/>
      <c r="I81" s="107"/>
      <c r="J81" s="107"/>
      <c r="K81" s="107"/>
      <c r="L81" s="108"/>
      <c r="M81" s="113">
        <f>SUM(M72:N80)</f>
        <v>0</v>
      </c>
      <c r="N81" s="105"/>
      <c r="O81" s="45" t="s">
        <v>1</v>
      </c>
    </row>
    <row r="82" spans="1:15" ht="16.5" thickBot="1" x14ac:dyDescent="0.3">
      <c r="A82" s="56">
        <v>4</v>
      </c>
      <c r="B82" s="114" t="s">
        <v>23</v>
      </c>
      <c r="C82" s="115"/>
      <c r="D82" s="115"/>
      <c r="E82" s="115"/>
      <c r="F82" s="115"/>
      <c r="G82" s="156"/>
      <c r="H82" s="157"/>
      <c r="I82" s="157"/>
      <c r="J82" s="157"/>
      <c r="K82" s="157"/>
      <c r="L82" s="157"/>
      <c r="M82" s="157"/>
      <c r="N82" s="158"/>
      <c r="O82" s="42"/>
    </row>
    <row r="83" spans="1:15" ht="16.5" x14ac:dyDescent="0.25">
      <c r="A83" s="75">
        <v>1</v>
      </c>
      <c r="B83" s="237" t="s">
        <v>218</v>
      </c>
      <c r="C83" s="237"/>
      <c r="D83" s="237"/>
      <c r="E83" s="76" t="s">
        <v>20</v>
      </c>
      <c r="F83" s="77">
        <v>1</v>
      </c>
      <c r="G83" s="238">
        <v>0</v>
      </c>
      <c r="H83" s="239"/>
      <c r="I83" s="239">
        <v>0</v>
      </c>
      <c r="J83" s="239"/>
      <c r="K83" s="239">
        <f>G83+I83</f>
        <v>0</v>
      </c>
      <c r="L83" s="239"/>
      <c r="M83" s="239">
        <f>F83*K83</f>
        <v>0</v>
      </c>
      <c r="N83" s="240"/>
      <c r="O83" s="45" t="s">
        <v>1</v>
      </c>
    </row>
    <row r="84" spans="1:15" ht="17.25" thickBot="1" x14ac:dyDescent="0.3">
      <c r="A84" s="72">
        <v>2</v>
      </c>
      <c r="B84" s="233" t="s">
        <v>22</v>
      </c>
      <c r="C84" s="233"/>
      <c r="D84" s="233"/>
      <c r="E84" s="73" t="s">
        <v>97</v>
      </c>
      <c r="F84" s="74">
        <v>600</v>
      </c>
      <c r="G84" s="234">
        <v>0</v>
      </c>
      <c r="H84" s="235"/>
      <c r="I84" s="235">
        <v>0</v>
      </c>
      <c r="J84" s="235"/>
      <c r="K84" s="235">
        <f>G84+I84</f>
        <v>0</v>
      </c>
      <c r="L84" s="235"/>
      <c r="M84" s="235">
        <f>F84*K84</f>
        <v>0</v>
      </c>
      <c r="N84" s="236"/>
      <c r="O84" s="45" t="s">
        <v>1</v>
      </c>
    </row>
    <row r="85" spans="1:15" ht="17.25" thickBot="1" x14ac:dyDescent="0.3">
      <c r="A85" s="59"/>
      <c r="B85" s="106" t="s">
        <v>98</v>
      </c>
      <c r="C85" s="107"/>
      <c r="D85" s="107"/>
      <c r="E85" s="107"/>
      <c r="F85" s="107"/>
      <c r="G85" s="107"/>
      <c r="H85" s="107"/>
      <c r="I85" s="107"/>
      <c r="J85" s="107"/>
      <c r="K85" s="107"/>
      <c r="L85" s="108"/>
      <c r="M85" s="113">
        <f>SUM(M83:N84)</f>
        <v>0</v>
      </c>
      <c r="N85" s="105"/>
      <c r="O85" s="45" t="s">
        <v>1</v>
      </c>
    </row>
    <row r="86" spans="1:15" ht="17.25" thickBot="1" x14ac:dyDescent="0.3">
      <c r="A86" s="40"/>
      <c r="B86" s="142" t="s">
        <v>232</v>
      </c>
      <c r="C86" s="143"/>
      <c r="D86" s="143"/>
      <c r="E86" s="143"/>
      <c r="F86" s="143"/>
      <c r="G86" s="143"/>
      <c r="H86" s="143"/>
      <c r="I86" s="143"/>
      <c r="J86" s="143"/>
      <c r="K86" s="143"/>
      <c r="L86" s="144"/>
      <c r="M86" s="206">
        <f>M48+M59+M70+M81+M85</f>
        <v>0</v>
      </c>
      <c r="N86" s="207"/>
      <c r="O86" s="45" t="s">
        <v>1</v>
      </c>
    </row>
    <row r="87" spans="1:15" ht="17.25" thickBot="1" x14ac:dyDescent="0.3">
      <c r="A87" s="78"/>
      <c r="B87" s="220" t="s">
        <v>239</v>
      </c>
      <c r="C87" s="221"/>
      <c r="D87" s="221"/>
      <c r="E87" s="221"/>
      <c r="F87" s="221"/>
      <c r="G87" s="221"/>
      <c r="H87" s="221"/>
      <c r="I87" s="221"/>
      <c r="J87" s="221"/>
      <c r="K87" s="221"/>
      <c r="L87" s="222"/>
      <c r="M87" s="93">
        <f>M42+M86</f>
        <v>0</v>
      </c>
      <c r="N87" s="95"/>
      <c r="O87" s="79" t="s">
        <v>1</v>
      </c>
    </row>
    <row r="88" spans="1:15" ht="17.25" thickBot="1" x14ac:dyDescent="0.3">
      <c r="A88" s="37"/>
      <c r="B88" s="220" t="s">
        <v>160</v>
      </c>
      <c r="C88" s="221"/>
      <c r="D88" s="221"/>
      <c r="E88" s="221"/>
      <c r="F88" s="221"/>
      <c r="G88" s="221"/>
      <c r="H88" s="221"/>
      <c r="I88" s="221"/>
      <c r="J88" s="221"/>
      <c r="K88" s="221"/>
      <c r="L88" s="222"/>
      <c r="M88" s="223">
        <f>M87/100*20</f>
        <v>0</v>
      </c>
      <c r="N88" s="224"/>
      <c r="O88" s="45" t="s">
        <v>1</v>
      </c>
    </row>
    <row r="89" spans="1:15" ht="17.25" thickBot="1" x14ac:dyDescent="0.3">
      <c r="A89" s="37"/>
      <c r="B89" s="220" t="s">
        <v>167</v>
      </c>
      <c r="C89" s="221"/>
      <c r="D89" s="221"/>
      <c r="E89" s="221"/>
      <c r="F89" s="221"/>
      <c r="G89" s="221"/>
      <c r="H89" s="221"/>
      <c r="I89" s="221"/>
      <c r="J89" s="221"/>
      <c r="K89" s="221"/>
      <c r="L89" s="222"/>
      <c r="M89" s="223">
        <f>M87+M88</f>
        <v>0</v>
      </c>
      <c r="N89" s="224"/>
      <c r="O89" s="45" t="s">
        <v>1</v>
      </c>
    </row>
    <row r="90" spans="1:15" x14ac:dyDescent="0.25">
      <c r="A90" s="46"/>
      <c r="B90" s="46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</row>
    <row r="91" spans="1:15" x14ac:dyDescent="0.25">
      <c r="A91" s="46"/>
      <c r="B91" s="46"/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</row>
    <row r="92" spans="1:15" x14ac:dyDescent="0.25">
      <c r="A92" s="46"/>
      <c r="B92" s="46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</row>
    <row r="93" spans="1:15" x14ac:dyDescent="0.25">
      <c r="A93" s="46"/>
      <c r="B93" s="46"/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</row>
    <row r="94" spans="1:15" ht="16.5" x14ac:dyDescent="0.25">
      <c r="A94" s="46"/>
      <c r="B94" s="46"/>
      <c r="C94" s="46"/>
      <c r="D94" s="46"/>
      <c r="E94" s="68"/>
      <c r="F94" s="68"/>
      <c r="G94" s="68"/>
      <c r="H94" s="69" t="s">
        <v>164</v>
      </c>
      <c r="I94" s="70"/>
      <c r="J94" s="71"/>
      <c r="K94" s="70" t="s">
        <v>21</v>
      </c>
      <c r="L94" s="71" t="s">
        <v>165</v>
      </c>
      <c r="M94" s="46"/>
      <c r="N94" s="46"/>
      <c r="O94" s="45" t="s">
        <v>1</v>
      </c>
    </row>
  </sheetData>
  <mergeCells count="321">
    <mergeCell ref="A1:F1"/>
    <mergeCell ref="G1:N1"/>
    <mergeCell ref="A2:F2"/>
    <mergeCell ref="G2:N2"/>
    <mergeCell ref="A3:F3"/>
    <mergeCell ref="G3:N3"/>
    <mergeCell ref="A7:F7"/>
    <mergeCell ref="G7:N7"/>
    <mergeCell ref="A8:F8"/>
    <mergeCell ref="G8:N8"/>
    <mergeCell ref="A9:F9"/>
    <mergeCell ref="G9:N9"/>
    <mergeCell ref="A4:F4"/>
    <mergeCell ref="G4:N4"/>
    <mergeCell ref="A5:F5"/>
    <mergeCell ref="G5:N5"/>
    <mergeCell ref="A6:F6"/>
    <mergeCell ref="G6:N6"/>
    <mergeCell ref="A11:N11"/>
    <mergeCell ref="A12:N12"/>
    <mergeCell ref="A13:A14"/>
    <mergeCell ref="B13:D14"/>
    <mergeCell ref="E13:E14"/>
    <mergeCell ref="F13:F14"/>
    <mergeCell ref="G13:L13"/>
    <mergeCell ref="M13:N14"/>
    <mergeCell ref="G14:H14"/>
    <mergeCell ref="I14:J14"/>
    <mergeCell ref="K14:L14"/>
    <mergeCell ref="A15:N15"/>
    <mergeCell ref="B16:F16"/>
    <mergeCell ref="G16:N16"/>
    <mergeCell ref="B17:D17"/>
    <mergeCell ref="G17:H17"/>
    <mergeCell ref="I17:J17"/>
    <mergeCell ref="K17:L17"/>
    <mergeCell ref="M17:N17"/>
    <mergeCell ref="B18:L18"/>
    <mergeCell ref="M18:N18"/>
    <mergeCell ref="B19:F19"/>
    <mergeCell ref="G19:N19"/>
    <mergeCell ref="B20:D20"/>
    <mergeCell ref="G20:H20"/>
    <mergeCell ref="I20:J20"/>
    <mergeCell ref="K20:L20"/>
    <mergeCell ref="M20:N20"/>
    <mergeCell ref="B21:D21"/>
    <mergeCell ref="G21:H21"/>
    <mergeCell ref="I21:J21"/>
    <mergeCell ref="K21:L21"/>
    <mergeCell ref="M21:N21"/>
    <mergeCell ref="B22:D22"/>
    <mergeCell ref="G22:H22"/>
    <mergeCell ref="I22:J22"/>
    <mergeCell ref="K22:L22"/>
    <mergeCell ref="M22:N22"/>
    <mergeCell ref="B23:D23"/>
    <mergeCell ref="G23:H23"/>
    <mergeCell ref="I23:J23"/>
    <mergeCell ref="K23:L23"/>
    <mergeCell ref="M23:N23"/>
    <mergeCell ref="B24:D24"/>
    <mergeCell ref="G24:H24"/>
    <mergeCell ref="I24:J24"/>
    <mergeCell ref="K24:L24"/>
    <mergeCell ref="M24:N24"/>
    <mergeCell ref="B25:L25"/>
    <mergeCell ref="M25:N25"/>
    <mergeCell ref="B26:F26"/>
    <mergeCell ref="G26:N26"/>
    <mergeCell ref="B27:D27"/>
    <mergeCell ref="G27:H27"/>
    <mergeCell ref="I27:J27"/>
    <mergeCell ref="K27:L27"/>
    <mergeCell ref="M27:N27"/>
    <mergeCell ref="B28:D28"/>
    <mergeCell ref="G28:H28"/>
    <mergeCell ref="I28:J28"/>
    <mergeCell ref="K28:L28"/>
    <mergeCell ref="M28:N28"/>
    <mergeCell ref="B29:D29"/>
    <mergeCell ref="G29:H29"/>
    <mergeCell ref="I29:J29"/>
    <mergeCell ref="K29:L29"/>
    <mergeCell ref="M29:N29"/>
    <mergeCell ref="B32:F32"/>
    <mergeCell ref="G32:N32"/>
    <mergeCell ref="B33:D33"/>
    <mergeCell ref="G33:H33"/>
    <mergeCell ref="I33:J33"/>
    <mergeCell ref="K33:L33"/>
    <mergeCell ref="M33:N33"/>
    <mergeCell ref="B30:D30"/>
    <mergeCell ref="G30:H30"/>
    <mergeCell ref="I30:J30"/>
    <mergeCell ref="K30:L30"/>
    <mergeCell ref="M30:N30"/>
    <mergeCell ref="B31:L31"/>
    <mergeCell ref="M31:N31"/>
    <mergeCell ref="B36:D36"/>
    <mergeCell ref="G36:H36"/>
    <mergeCell ref="I36:J36"/>
    <mergeCell ref="K36:L36"/>
    <mergeCell ref="M36:N36"/>
    <mergeCell ref="B37:L37"/>
    <mergeCell ref="M37:N37"/>
    <mergeCell ref="B34:D34"/>
    <mergeCell ref="G34:H34"/>
    <mergeCell ref="I34:J34"/>
    <mergeCell ref="K34:L34"/>
    <mergeCell ref="M34:N34"/>
    <mergeCell ref="B35:D35"/>
    <mergeCell ref="G35:H35"/>
    <mergeCell ref="I35:J35"/>
    <mergeCell ref="K35:L35"/>
    <mergeCell ref="M35:N35"/>
    <mergeCell ref="B41:L41"/>
    <mergeCell ref="M41:N41"/>
    <mergeCell ref="B39:D39"/>
    <mergeCell ref="G39:H39"/>
    <mergeCell ref="I39:J39"/>
    <mergeCell ref="K39:L39"/>
    <mergeCell ref="M39:N39"/>
    <mergeCell ref="B38:F38"/>
    <mergeCell ref="G38:N38"/>
    <mergeCell ref="B40:D40"/>
    <mergeCell ref="G40:H40"/>
    <mergeCell ref="I40:J40"/>
    <mergeCell ref="K40:L40"/>
    <mergeCell ref="M40:N40"/>
    <mergeCell ref="B42:L42"/>
    <mergeCell ref="M42:N42"/>
    <mergeCell ref="A43:A44"/>
    <mergeCell ref="B43:D44"/>
    <mergeCell ref="E43:E44"/>
    <mergeCell ref="F43:F44"/>
    <mergeCell ref="G43:L43"/>
    <mergeCell ref="M43:N44"/>
    <mergeCell ref="G44:H44"/>
    <mergeCell ref="I44:J44"/>
    <mergeCell ref="K44:L44"/>
    <mergeCell ref="A45:N45"/>
    <mergeCell ref="B46:F46"/>
    <mergeCell ref="G46:N46"/>
    <mergeCell ref="B47:D47"/>
    <mergeCell ref="G47:H47"/>
    <mergeCell ref="I47:J47"/>
    <mergeCell ref="K47:L47"/>
    <mergeCell ref="M47:N47"/>
    <mergeCell ref="B48:L48"/>
    <mergeCell ref="M48:N48"/>
    <mergeCell ref="B49:F49"/>
    <mergeCell ref="G49:N49"/>
    <mergeCell ref="B50:D50"/>
    <mergeCell ref="G50:H50"/>
    <mergeCell ref="I50:J50"/>
    <mergeCell ref="K50:L50"/>
    <mergeCell ref="M50:N50"/>
    <mergeCell ref="B51:D51"/>
    <mergeCell ref="G51:H51"/>
    <mergeCell ref="I51:J51"/>
    <mergeCell ref="K51:L51"/>
    <mergeCell ref="M51:N51"/>
    <mergeCell ref="B52:D52"/>
    <mergeCell ref="G52:H52"/>
    <mergeCell ref="I52:J52"/>
    <mergeCell ref="K52:L52"/>
    <mergeCell ref="M52:N52"/>
    <mergeCell ref="B53:D53"/>
    <mergeCell ref="G53:H53"/>
    <mergeCell ref="I53:J53"/>
    <mergeCell ref="K53:L53"/>
    <mergeCell ref="M53:N53"/>
    <mergeCell ref="B54:D54"/>
    <mergeCell ref="G54:H54"/>
    <mergeCell ref="I54:J54"/>
    <mergeCell ref="K54:L54"/>
    <mergeCell ref="M54:N54"/>
    <mergeCell ref="B55:D55"/>
    <mergeCell ref="G55:H55"/>
    <mergeCell ref="I55:J55"/>
    <mergeCell ref="K55:L55"/>
    <mergeCell ref="M55:N55"/>
    <mergeCell ref="B56:D56"/>
    <mergeCell ref="G56:H56"/>
    <mergeCell ref="I56:J56"/>
    <mergeCell ref="K56:L56"/>
    <mergeCell ref="M56:N56"/>
    <mergeCell ref="B57:D57"/>
    <mergeCell ref="G57:H57"/>
    <mergeCell ref="I57:J57"/>
    <mergeCell ref="K57:L57"/>
    <mergeCell ref="M57:N57"/>
    <mergeCell ref="B58:D58"/>
    <mergeCell ref="G58:H58"/>
    <mergeCell ref="I58:J58"/>
    <mergeCell ref="K58:L58"/>
    <mergeCell ref="M58:N58"/>
    <mergeCell ref="B59:L59"/>
    <mergeCell ref="M59:N59"/>
    <mergeCell ref="B60:F60"/>
    <mergeCell ref="G60:N60"/>
    <mergeCell ref="B61:D61"/>
    <mergeCell ref="G61:H61"/>
    <mergeCell ref="I61:J61"/>
    <mergeCell ref="K61:L61"/>
    <mergeCell ref="M61:N61"/>
    <mergeCell ref="B62:D62"/>
    <mergeCell ref="G62:H62"/>
    <mergeCell ref="I62:J62"/>
    <mergeCell ref="K62:L62"/>
    <mergeCell ref="M62:N62"/>
    <mergeCell ref="B63:D63"/>
    <mergeCell ref="G63:H63"/>
    <mergeCell ref="I63:J63"/>
    <mergeCell ref="K63:L63"/>
    <mergeCell ref="M63:N63"/>
    <mergeCell ref="M66:N66"/>
    <mergeCell ref="B67:D67"/>
    <mergeCell ref="G67:H67"/>
    <mergeCell ref="I67:J67"/>
    <mergeCell ref="K67:L67"/>
    <mergeCell ref="M67:N67"/>
    <mergeCell ref="B64:D64"/>
    <mergeCell ref="G64:H64"/>
    <mergeCell ref="I64:J64"/>
    <mergeCell ref="K64:L64"/>
    <mergeCell ref="M64:N64"/>
    <mergeCell ref="B65:D65"/>
    <mergeCell ref="G65:H65"/>
    <mergeCell ref="I65:J65"/>
    <mergeCell ref="K65:L65"/>
    <mergeCell ref="M65:N65"/>
    <mergeCell ref="A66:A68"/>
    <mergeCell ref="B70:L70"/>
    <mergeCell ref="M70:N70"/>
    <mergeCell ref="B71:F71"/>
    <mergeCell ref="G71:N71"/>
    <mergeCell ref="B72:D72"/>
    <mergeCell ref="G72:H72"/>
    <mergeCell ref="I72:J72"/>
    <mergeCell ref="K72:L72"/>
    <mergeCell ref="M72:N72"/>
    <mergeCell ref="B68:D68"/>
    <mergeCell ref="G68:H68"/>
    <mergeCell ref="I68:J68"/>
    <mergeCell ref="K68:L68"/>
    <mergeCell ref="M68:N68"/>
    <mergeCell ref="B69:D69"/>
    <mergeCell ref="G69:H69"/>
    <mergeCell ref="I69:J69"/>
    <mergeCell ref="K69:L69"/>
    <mergeCell ref="M69:N69"/>
    <mergeCell ref="B66:D66"/>
    <mergeCell ref="G66:H66"/>
    <mergeCell ref="I66:J66"/>
    <mergeCell ref="K66:L66"/>
    <mergeCell ref="B73:D73"/>
    <mergeCell ref="G73:H73"/>
    <mergeCell ref="I73:J73"/>
    <mergeCell ref="K73:L73"/>
    <mergeCell ref="M73:N73"/>
    <mergeCell ref="B74:D74"/>
    <mergeCell ref="G74:H74"/>
    <mergeCell ref="I74:J74"/>
    <mergeCell ref="K74:L74"/>
    <mergeCell ref="M74:N74"/>
    <mergeCell ref="B75:D75"/>
    <mergeCell ref="G75:H75"/>
    <mergeCell ref="I75:J75"/>
    <mergeCell ref="K75:L75"/>
    <mergeCell ref="M75:N75"/>
    <mergeCell ref="B76:D76"/>
    <mergeCell ref="G76:H76"/>
    <mergeCell ref="I76:J76"/>
    <mergeCell ref="K76:L76"/>
    <mergeCell ref="M76:N76"/>
    <mergeCell ref="B77:D77"/>
    <mergeCell ref="G77:H77"/>
    <mergeCell ref="I77:J77"/>
    <mergeCell ref="K77:L77"/>
    <mergeCell ref="M77:N77"/>
    <mergeCell ref="B78:D78"/>
    <mergeCell ref="G78:H78"/>
    <mergeCell ref="I78:J78"/>
    <mergeCell ref="K78:L78"/>
    <mergeCell ref="M78:N78"/>
    <mergeCell ref="B79:D79"/>
    <mergeCell ref="G79:H79"/>
    <mergeCell ref="I79:J79"/>
    <mergeCell ref="K79:L79"/>
    <mergeCell ref="M79:N79"/>
    <mergeCell ref="B80:D80"/>
    <mergeCell ref="G80:H80"/>
    <mergeCell ref="I80:J80"/>
    <mergeCell ref="K80:L80"/>
    <mergeCell ref="M80:N80"/>
    <mergeCell ref="B81:L81"/>
    <mergeCell ref="M81:N81"/>
    <mergeCell ref="B82:F82"/>
    <mergeCell ref="G82:N82"/>
    <mergeCell ref="B83:D83"/>
    <mergeCell ref="G83:H83"/>
    <mergeCell ref="I83:J83"/>
    <mergeCell ref="K83:L83"/>
    <mergeCell ref="M83:N83"/>
    <mergeCell ref="B89:L89"/>
    <mergeCell ref="M89:N89"/>
    <mergeCell ref="B86:L86"/>
    <mergeCell ref="M86:N86"/>
    <mergeCell ref="B87:L87"/>
    <mergeCell ref="M87:N87"/>
    <mergeCell ref="B88:L88"/>
    <mergeCell ref="M88:N88"/>
    <mergeCell ref="B84:D84"/>
    <mergeCell ref="G84:H84"/>
    <mergeCell ref="I84:J84"/>
    <mergeCell ref="K84:L84"/>
    <mergeCell ref="M84:N84"/>
    <mergeCell ref="B85:L85"/>
    <mergeCell ref="M85:N8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Лестничные клетки</vt:lpstr>
      <vt:lpstr>Коридор 1-го этажа</vt:lpstr>
      <vt:lpstr>Остекление гардеробов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КУДАШОВ АЛЬБЕРТ АЛЕКСАНДРОВИЧ</dc:creator>
  <cp:lastModifiedBy>ХАХАНИНА ЕКАТЕРИНА ЮРЬЕВНА</cp:lastModifiedBy>
  <cp:lastPrinted>2025-03-13T10:21:46Z</cp:lastPrinted>
  <dcterms:created xsi:type="dcterms:W3CDTF">2015-06-05T18:17:20Z</dcterms:created>
  <dcterms:modified xsi:type="dcterms:W3CDTF">2025-04-14T11:01:16Z</dcterms:modified>
</cp:coreProperties>
</file>